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8" yWindow="-108" windowWidth="23256" windowHeight="12456" tabRatio="503"/>
  </bookViews>
  <sheets>
    <sheet name="Lamps and Tradeline" sheetId="2" r:id="rId1"/>
    <sheet name="Discounts" sheetId="3" state="hidden" r:id="rId2"/>
  </sheets>
  <definedNames>
    <definedName name="_xlnm._FilterDatabase" localSheetId="0" hidden="1">'Lamps and Tradeline'!$A$5:$AG$1298</definedName>
    <definedName name="Partners">Discounts!$B$2:$B$8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8" i="2" l="1"/>
  <c r="J332" i="2"/>
  <c r="J333" i="2"/>
  <c r="J624" i="2"/>
  <c r="J202" i="2"/>
  <c r="J255" i="2"/>
  <c r="J115" i="2"/>
  <c r="J191" i="2"/>
  <c r="J315" i="2"/>
  <c r="J328" i="2"/>
  <c r="J307" i="2"/>
  <c r="J302" i="2"/>
  <c r="J312" i="2"/>
  <c r="J240" i="2"/>
  <c r="J241" i="2"/>
  <c r="J1209" i="2"/>
  <c r="J1208" i="2"/>
  <c r="J1136" i="2"/>
  <c r="J206" i="2"/>
  <c r="J515" i="2"/>
  <c r="J519" i="2"/>
  <c r="J529" i="2"/>
  <c r="J533" i="2"/>
  <c r="J516" i="2"/>
  <c r="J522" i="2"/>
  <c r="J703" i="2"/>
  <c r="J110" i="2"/>
  <c r="J364" i="2"/>
  <c r="J365" i="2"/>
  <c r="J235" i="2"/>
  <c r="J237" i="2"/>
  <c r="J266" i="2"/>
  <c r="J386" i="2"/>
  <c r="J566" i="2"/>
  <c r="J493" i="2"/>
  <c r="J447" i="2"/>
  <c r="J459" i="2"/>
  <c r="J460" i="2"/>
  <c r="J399" i="2"/>
  <c r="J348" i="2"/>
  <c r="J642" i="2"/>
  <c r="J614" i="2"/>
  <c r="J864" i="2"/>
  <c r="J109" i="2" l="1"/>
  <c r="J698" i="2"/>
  <c r="J704" i="2"/>
  <c r="J309" i="2"/>
  <c r="J313" i="2"/>
  <c r="J618" i="2"/>
  <c r="J340" i="2"/>
  <c r="J175" i="2"/>
  <c r="J549" i="2"/>
  <c r="J639" i="2"/>
  <c r="J751" i="2"/>
  <c r="J198" i="2"/>
  <c r="J279" i="2"/>
  <c r="J133" i="2"/>
  <c r="J132" i="2"/>
  <c r="J528" i="2"/>
  <c r="J526" i="2"/>
  <c r="J511" i="2"/>
  <c r="J356" i="2"/>
  <c r="J512" i="2"/>
  <c r="J142" i="2"/>
  <c r="J376" i="2"/>
  <c r="J1194" i="2"/>
  <c r="J141" i="2"/>
  <c r="J1184" i="2"/>
  <c r="J157" i="2"/>
  <c r="J548" i="2"/>
  <c r="J1090" i="2"/>
  <c r="J186" i="2"/>
  <c r="J263" i="2"/>
  <c r="J1091" i="2"/>
  <c r="J180" i="2"/>
  <c r="J1040" i="2"/>
  <c r="J628" i="2"/>
  <c r="J271" i="2"/>
  <c r="J560" i="2"/>
  <c r="J884" i="2"/>
  <c r="J385" i="2"/>
  <c r="J213" i="2"/>
  <c r="J1095" i="2"/>
  <c r="J227" i="2"/>
  <c r="J278" i="2"/>
  <c r="J284" i="2"/>
  <c r="J188" i="2"/>
  <c r="J882" i="2"/>
  <c r="J651" i="2"/>
  <c r="J397" i="2"/>
  <c r="J466" i="2"/>
  <c r="J487" i="2"/>
  <c r="J553" i="2"/>
  <c r="J366" i="2"/>
  <c r="J517" i="2"/>
  <c r="J1133" i="2"/>
  <c r="J1110" i="2"/>
  <c r="J1210" i="2"/>
  <c r="J239" i="2"/>
  <c r="J330" i="2"/>
  <c r="J265" i="2"/>
  <c r="J243" i="2"/>
  <c r="J331" i="2"/>
  <c r="J888" i="2"/>
  <c r="J662" i="2"/>
  <c r="J619" i="2"/>
  <c r="J592" i="2"/>
  <c r="J451" i="2"/>
  <c r="J471" i="2"/>
  <c r="J430" i="2"/>
  <c r="J229" i="2"/>
  <c r="J706" i="2"/>
  <c r="J1138" i="2"/>
  <c r="J1197" i="2"/>
  <c r="J1204" i="2"/>
  <c r="J113" i="2"/>
  <c r="J374" i="2"/>
  <c r="J335" i="2"/>
  <c r="J580" i="2"/>
  <c r="J716" i="2"/>
  <c r="J556" i="2"/>
  <c r="J539" i="2"/>
  <c r="J514" i="2"/>
  <c r="J1189" i="2"/>
  <c r="J1043" i="2"/>
  <c r="J321" i="2"/>
  <c r="J1206" i="2"/>
  <c r="J622" i="2"/>
  <c r="J120" i="2"/>
  <c r="J596" i="2"/>
  <c r="J643" i="2"/>
  <c r="J667" i="2"/>
  <c r="J720" i="2"/>
  <c r="J462" i="2"/>
  <c r="J543" i="2"/>
  <c r="J558" i="2"/>
  <c r="J112" i="2"/>
  <c r="J520" i="2"/>
  <c r="J1183" i="2"/>
  <c r="J1045" i="2"/>
  <c r="J178" i="2"/>
  <c r="J296" i="2"/>
  <c r="J161" i="2"/>
  <c r="J677" i="2"/>
  <c r="J469" i="2"/>
  <c r="J1131" i="2"/>
  <c r="J342" i="2"/>
  <c r="J613" i="2"/>
  <c r="J587" i="2"/>
  <c r="J590" i="2"/>
  <c r="J1093" i="2"/>
  <c r="J224" i="2"/>
  <c r="J654" i="2"/>
  <c r="J606" i="2"/>
  <c r="J605" i="2"/>
  <c r="J711" i="2"/>
  <c r="J491" i="2"/>
  <c r="J197" i="2"/>
  <c r="J139" i="2"/>
  <c r="J252" i="2"/>
  <c r="J456" i="2"/>
  <c r="J490" i="2"/>
  <c r="J1039" i="2"/>
  <c r="J203" i="2"/>
  <c r="J138" i="2"/>
  <c r="J568" i="2"/>
  <c r="J1037" i="2"/>
  <c r="J638" i="2"/>
  <c r="J108" i="2"/>
  <c r="J1195" i="2"/>
  <c r="J299" i="2"/>
  <c r="J341" i="2"/>
  <c r="J634" i="2"/>
  <c r="J675" i="2"/>
  <c r="J750" i="2"/>
  <c r="J673" i="2"/>
  <c r="J749" i="2"/>
  <c r="J1180" i="2"/>
  <c r="J126" i="2"/>
  <c r="J280" i="2"/>
  <c r="J173" i="2"/>
  <c r="J467" i="2"/>
  <c r="J537" i="2"/>
  <c r="J1105" i="2"/>
  <c r="J311" i="2"/>
  <c r="J281" i="2"/>
  <c r="J1084" i="2"/>
  <c r="J669" i="2"/>
  <c r="J144" i="2"/>
  <c r="J205" i="2"/>
  <c r="J1156" i="2"/>
  <c r="J747" i="2"/>
  <c r="J222" i="2"/>
  <c r="J117" i="2"/>
  <c r="J360" i="2"/>
  <c r="J457" i="2"/>
  <c r="J565" i="2"/>
  <c r="J510" i="2"/>
  <c r="J156" i="2"/>
  <c r="J273" i="2"/>
  <c r="J298" i="2"/>
  <c r="J446" i="2"/>
  <c r="J523" i="2"/>
  <c r="J746" i="2"/>
  <c r="J1102" i="2"/>
  <c r="J177" i="2"/>
  <c r="J193" i="2"/>
  <c r="J158" i="2"/>
  <c r="J641" i="2"/>
  <c r="J672" i="2"/>
  <c r="J373" i="2"/>
  <c r="J167" i="2"/>
  <c r="J745" i="2"/>
  <c r="J1192" i="2"/>
  <c r="J338" i="2"/>
  <c r="J226" i="2"/>
  <c r="J337" i="2"/>
  <c r="J540" i="2"/>
  <c r="J1100" i="2"/>
  <c r="J318" i="2"/>
  <c r="J883" i="2"/>
  <c r="J325" i="2"/>
  <c r="J702" i="2"/>
  <c r="J1099" i="2"/>
  <c r="J1032" i="2"/>
  <c r="J192" i="2"/>
  <c r="J155" i="2"/>
  <c r="J604" i="2"/>
  <c r="J562" i="2"/>
  <c r="J339" i="2"/>
  <c r="J632" i="2"/>
  <c r="J680" i="2"/>
  <c r="J1107" i="2"/>
  <c r="J199" i="2"/>
  <c r="J347" i="2"/>
  <c r="J387" i="2"/>
  <c r="J536" i="2"/>
  <c r="J1108" i="2"/>
  <c r="J137" i="2"/>
  <c r="J617" i="2"/>
  <c r="J1191" i="2"/>
  <c r="J259" i="2"/>
  <c r="J603" i="2"/>
  <c r="J541" i="2"/>
  <c r="J535" i="2"/>
  <c r="J118" i="2"/>
  <c r="J290" i="2"/>
  <c r="J1154" i="2"/>
  <c r="J666" i="2"/>
  <c r="J671" i="2"/>
  <c r="J455" i="2"/>
  <c r="J372" i="2"/>
  <c r="J563" i="2"/>
  <c r="J233" i="2"/>
  <c r="J700" i="2"/>
  <c r="J508" i="2"/>
  <c r="J1098" i="2"/>
  <c r="J1031" i="2"/>
  <c r="J204" i="2"/>
  <c r="J304" i="2"/>
  <c r="J166" i="2"/>
  <c r="J352" i="2"/>
  <c r="J616" i="2"/>
  <c r="J154" i="2"/>
  <c r="J866" i="2"/>
  <c r="J659" i="2"/>
  <c r="J106" i="2"/>
  <c r="J1190" i="2"/>
  <c r="J324" i="2"/>
  <c r="J136" i="2"/>
  <c r="J658" i="2"/>
  <c r="J383" i="2"/>
  <c r="J555" i="2"/>
  <c r="J196" i="2"/>
  <c r="J151" i="2"/>
  <c r="J476" i="2"/>
  <c r="J554" i="2"/>
  <c r="J1033" i="2"/>
  <c r="J195" i="2"/>
  <c r="J737" i="2"/>
  <c r="J474" i="2"/>
  <c r="J1088" i="2"/>
  <c r="J379" i="2"/>
  <c r="J249" i="2"/>
  <c r="J588" i="2"/>
  <c r="J473" i="2"/>
  <c r="J210" i="2"/>
  <c r="J1087" i="2"/>
  <c r="J187" i="2"/>
  <c r="J657" i="2"/>
  <c r="J147" i="2"/>
  <c r="J527" i="2"/>
  <c r="J1086" i="2"/>
  <c r="J165" i="2"/>
  <c r="J181" i="2"/>
  <c r="J585" i="2"/>
  <c r="J146" i="2"/>
  <c r="J371" i="2"/>
  <c r="J525" i="2"/>
  <c r="J291" i="2"/>
  <c r="J201" i="2"/>
  <c r="J874" i="2"/>
  <c r="J656" i="2"/>
  <c r="J679" i="2"/>
  <c r="J734" i="2"/>
  <c r="J440" i="2"/>
  <c r="J381" i="2"/>
  <c r="J368" i="2"/>
  <c r="J220" i="2"/>
  <c r="J209" i="2"/>
  <c r="J1101" i="2"/>
  <c r="J258" i="2"/>
  <c r="J308" i="2"/>
  <c r="J267" i="2"/>
  <c r="J359" i="2"/>
  <c r="J753" i="2"/>
  <c r="J1153" i="2"/>
  <c r="J872" i="2"/>
  <c r="J655" i="2"/>
  <c r="J306" i="2"/>
  <c r="J731" i="2"/>
  <c r="J449" i="2"/>
  <c r="J382" i="2"/>
  <c r="J370" i="2"/>
  <c r="J219" i="2"/>
  <c r="J208" i="2"/>
  <c r="J1104" i="2"/>
  <c r="J257" i="2"/>
  <c r="J319" i="2"/>
  <c r="J190" i="2"/>
  <c r="J358" i="2"/>
  <c r="J754" i="2"/>
  <c r="J1152" i="2"/>
  <c r="J579" i="2"/>
  <c r="J676" i="2"/>
  <c r="J712" i="2"/>
  <c r="J468" i="2"/>
  <c r="J559" i="2"/>
  <c r="J264" i="2"/>
  <c r="J701" i="2"/>
  <c r="J513" i="2"/>
  <c r="J1186" i="2"/>
  <c r="J1042" i="2"/>
  <c r="J320" i="2"/>
  <c r="J1213" i="2"/>
  <c r="J217" i="2"/>
  <c r="J116" i="2"/>
  <c r="J629" i="2"/>
  <c r="J176" i="2"/>
  <c r="J1205" i="2" l="1"/>
  <c r="J621" i="2"/>
  <c r="J458" i="2"/>
  <c r="J283" i="2"/>
  <c r="J705" i="2"/>
  <c r="J534" i="2"/>
  <c r="J212" i="2"/>
  <c r="J329" i="2"/>
  <c r="J1096" i="2"/>
  <c r="J1198" i="2"/>
  <c r="J1185" i="2"/>
  <c r="J620" i="2"/>
  <c r="J384" i="2"/>
  <c r="J623" i="2"/>
  <c r="J148" i="2"/>
  <c r="J665" i="2"/>
  <c r="J316" i="2"/>
  <c r="J551" i="2"/>
  <c r="J1267" i="2"/>
  <c r="J343" i="2"/>
  <c r="J1293" i="2"/>
  <c r="J1140" i="2"/>
  <c r="J699" i="2"/>
  <c r="J591" i="2"/>
  <c r="J722" i="2"/>
  <c r="J1196" i="2"/>
  <c r="J607" i="2"/>
  <c r="J521" i="2"/>
  <c r="J350" i="2"/>
  <c r="J286" i="2"/>
  <c r="J483" i="2"/>
  <c r="J150" i="2"/>
  <c r="J153" i="2"/>
  <c r="J1207" i="2"/>
  <c r="J868" i="2"/>
  <c r="J322" i="2"/>
  <c r="J538" i="2"/>
  <c r="J470" i="2"/>
  <c r="J287" i="2"/>
  <c r="J152" i="2"/>
  <c r="J552" i="2"/>
  <c r="J633" i="2"/>
  <c r="J865" i="2"/>
  <c r="J707" i="2"/>
  <c r="J1270" i="2"/>
  <c r="J670" i="2"/>
  <c r="J710" i="2"/>
  <c r="J326" i="2"/>
  <c r="J602" i="2"/>
  <c r="J289" i="2"/>
  <c r="J608" i="2"/>
  <c r="J162" i="2"/>
  <c r="J346" i="2"/>
  <c r="J870" i="2"/>
  <c r="J550" i="2"/>
  <c r="J1151" i="2"/>
  <c r="J627" i="2"/>
  <c r="J140" i="2"/>
  <c r="J317" i="2"/>
  <c r="J310" i="2"/>
  <c r="J1089" i="2"/>
  <c r="J207" i="2"/>
  <c r="J547" i="2"/>
  <c r="J448" i="2"/>
  <c r="J1155" i="2"/>
  <c r="J111" i="2"/>
  <c r="J640" i="2"/>
  <c r="J485" i="2"/>
  <c r="J530" i="2"/>
  <c r="J1046" i="2"/>
  <c r="J182" i="2"/>
  <c r="J1111" i="2"/>
  <c r="J744" i="2"/>
  <c r="J251" i="2"/>
  <c r="J114" i="2"/>
  <c r="J1092" i="2"/>
  <c r="J518" i="2"/>
  <c r="J661" i="2"/>
  <c r="J185" i="2"/>
  <c r="J211" i="2"/>
  <c r="J230" i="2"/>
  <c r="J663" i="2"/>
  <c r="J127" i="2"/>
  <c r="J718" i="2"/>
  <c r="J288" i="2"/>
  <c r="J598" i="2"/>
  <c r="J1188" i="2"/>
  <c r="J609" i="2"/>
  <c r="J164" i="2"/>
  <c r="J1157" i="2"/>
  <c r="J1103" i="2"/>
  <c r="J542" i="2"/>
  <c r="J323" i="2"/>
  <c r="J163" i="2"/>
  <c r="J1187" i="2"/>
  <c r="J475" i="2"/>
  <c r="J149" i="2"/>
  <c r="J261" i="2"/>
  <c r="J544" i="2"/>
  <c r="J752" i="2"/>
  <c r="J300" i="2"/>
  <c r="J292" i="2"/>
  <c r="J256" i="2"/>
  <c r="J1041" i="2"/>
  <c r="J1193" i="2"/>
  <c r="J215" i="2"/>
  <c r="J262" i="2"/>
  <c r="J502" i="2"/>
  <c r="J728" i="2"/>
  <c r="J674" i="2"/>
  <c r="J586" i="2"/>
  <c r="J357" i="2"/>
  <c r="J1109" i="2"/>
  <c r="J247" i="2"/>
  <c r="J743" i="2"/>
  <c r="J172" i="2"/>
  <c r="J532" i="2"/>
  <c r="J432" i="2"/>
  <c r="J453" i="2"/>
  <c r="J564" i="2"/>
  <c r="J465" i="2"/>
  <c r="J362" i="2"/>
  <c r="J344" i="2"/>
  <c r="J1097" i="2"/>
  <c r="J454" i="2"/>
  <c r="J130" i="2"/>
  <c r="J183" i="2"/>
  <c r="J1038" i="2"/>
  <c r="J274" i="2"/>
  <c r="J644" i="2"/>
  <c r="J174" i="2"/>
  <c r="J200" i="2"/>
  <c r="J194" i="2"/>
  <c r="J314" i="2"/>
  <c r="J123" i="2"/>
  <c r="J1106" i="2"/>
  <c r="J509" i="2"/>
  <c r="J107" i="2"/>
  <c r="J380" i="2"/>
  <c r="J377" i="2"/>
  <c r="J589" i="2"/>
  <c r="J354" i="2"/>
  <c r="J119" i="2"/>
  <c r="J238" i="2"/>
  <c r="J218" i="2"/>
  <c r="J285" i="2"/>
  <c r="J1211" i="2"/>
  <c r="J546" i="2"/>
  <c r="J351" i="2"/>
  <c r="J1294" i="2"/>
  <c r="J664" i="2"/>
  <c r="J276" i="2"/>
  <c r="J472" i="2"/>
  <c r="J334" i="2"/>
  <c r="J160" i="2"/>
  <c r="J305" i="2"/>
  <c r="J184" i="2"/>
  <c r="J1035" i="2"/>
  <c r="J1181" i="2"/>
  <c r="J531" i="2"/>
  <c r="J369" i="2"/>
  <c r="J557" i="2"/>
  <c r="J461" i="2"/>
  <c r="J681" i="2"/>
  <c r="J581" i="2"/>
  <c r="J349" i="2"/>
  <c r="J1141" i="2"/>
  <c r="J452" i="2"/>
  <c r="J216" i="2"/>
  <c r="J363" i="2"/>
  <c r="J231" i="2"/>
  <c r="J375" i="2"/>
  <c r="J214" i="2"/>
  <c r="J649" i="2"/>
  <c r="J464" i="2"/>
  <c r="J179" i="2"/>
  <c r="J234" i="2"/>
  <c r="J881" i="2"/>
  <c r="J260" i="2"/>
  <c r="J378" i="2"/>
  <c r="J1094" i="2"/>
  <c r="J361" i="2"/>
  <c r="J668" i="2"/>
  <c r="J336" i="2"/>
  <c r="J159" i="2"/>
  <c r="J143" i="2"/>
  <c r="J189" i="2"/>
  <c r="J1231" i="2"/>
  <c r="J1182" i="2"/>
  <c r="J524" i="2"/>
  <c r="J367" i="2"/>
  <c r="J567" i="2"/>
  <c r="J748" i="2"/>
  <c r="J389" i="2"/>
  <c r="J653" i="2"/>
  <c r="J297" i="2"/>
  <c r="J242" i="2"/>
  <c r="J1036" i="2"/>
  <c r="J131" i="2"/>
  <c r="J1143" i="2"/>
  <c r="J303" i="2"/>
  <c r="J463" i="2"/>
  <c r="J244" i="2"/>
  <c r="J223" i="2"/>
  <c r="J277" i="2"/>
  <c r="J221" i="2"/>
  <c r="J1044" i="2"/>
  <c r="J1132" i="2"/>
  <c r="J225" i="2"/>
  <c r="J269" i="2"/>
  <c r="J494" i="2"/>
  <c r="J740" i="2"/>
  <c r="J678" i="2"/>
  <c r="J615" i="2"/>
  <c r="J327" i="2"/>
  <c r="J232" i="2"/>
  <c r="J171" i="2"/>
  <c r="J645" i="2"/>
  <c r="J355" i="2"/>
  <c r="J1085" i="2"/>
  <c r="J561" i="2"/>
  <c r="J345" i="2"/>
  <c r="J1034" i="2"/>
  <c r="J1199" i="2"/>
  <c r="J545" i="2"/>
  <c r="J597" i="2"/>
  <c r="J282" i="2"/>
  <c r="J867" i="2"/>
  <c r="T1289" i="2" l="1"/>
  <c r="T1288" i="2"/>
  <c r="T1287" i="2"/>
  <c r="T1286" i="2"/>
  <c r="T1285" i="2"/>
  <c r="T1284" i="2"/>
  <c r="T1292" i="2"/>
  <c r="T1291" i="2"/>
  <c r="T1290" i="2"/>
  <c r="T1283" i="2"/>
  <c r="T1282" i="2"/>
  <c r="T1281" i="2"/>
  <c r="T1280" i="2"/>
  <c r="T1279" i="2"/>
  <c r="T1278" i="2"/>
  <c r="T1277" i="2"/>
  <c r="T1276" i="2"/>
  <c r="T1275" i="2"/>
  <c r="T1274" i="2"/>
  <c r="T1273" i="2"/>
  <c r="T1272" i="2"/>
  <c r="T939" i="2"/>
  <c r="T938" i="2"/>
  <c r="T937" i="2"/>
  <c r="T936" i="2"/>
  <c r="T935" i="2"/>
  <c r="T928" i="2"/>
  <c r="T919" i="2"/>
  <c r="T905" i="2" l="1"/>
  <c r="T859" i="2"/>
  <c r="T858" i="2"/>
  <c r="T857" i="2"/>
  <c r="T856" i="2"/>
  <c r="T855" i="2"/>
  <c r="T854" i="2"/>
  <c r="T853" i="2"/>
  <c r="T852" i="2"/>
  <c r="T851" i="2"/>
  <c r="T850" i="2"/>
  <c r="T849" i="2"/>
  <c r="T848" i="2"/>
  <c r="T847" i="2"/>
  <c r="T846" i="2"/>
  <c r="T845" i="2"/>
  <c r="T844" i="2"/>
  <c r="T839" i="2"/>
  <c r="T838" i="2"/>
  <c r="T837" i="2"/>
  <c r="T836" i="2"/>
  <c r="T835" i="2"/>
  <c r="T834" i="2"/>
  <c r="T833" i="2"/>
  <c r="T832" i="2"/>
  <c r="T831" i="2"/>
  <c r="T830" i="2"/>
  <c r="T829" i="2"/>
  <c r="T828" i="2"/>
  <c r="T827" i="2"/>
  <c r="T826" i="2"/>
  <c r="T825" i="2"/>
  <c r="T824" i="2"/>
  <c r="T823" i="2"/>
  <c r="T822" i="2"/>
  <c r="T821" i="2"/>
  <c r="T820" i="2"/>
  <c r="T819" i="2"/>
  <c r="T818" i="2"/>
  <c r="T817" i="2"/>
  <c r="T816" i="2"/>
  <c r="T815" i="2"/>
  <c r="T814" i="2"/>
  <c r="T813" i="2"/>
  <c r="T812" i="2"/>
  <c r="T811" i="2"/>
  <c r="T810" i="2"/>
  <c r="T809" i="2"/>
  <c r="T808" i="2"/>
  <c r="T807" i="2"/>
  <c r="T806" i="2"/>
  <c r="T805" i="2"/>
  <c r="T804" i="2"/>
  <c r="T803" i="2"/>
  <c r="T802" i="2"/>
  <c r="T801" i="2"/>
  <c r="T800" i="2"/>
  <c r="T799" i="2"/>
  <c r="T798" i="2"/>
  <c r="T797" i="2"/>
  <c r="T796" i="2"/>
  <c r="T795" i="2"/>
  <c r="T794" i="2"/>
  <c r="T793" i="2"/>
  <c r="T792" i="2"/>
  <c r="T791" i="2"/>
  <c r="T790" i="2"/>
  <c r="T789" i="2"/>
  <c r="T788" i="2"/>
  <c r="T787" i="2"/>
  <c r="T786" i="2"/>
  <c r="T785" i="2"/>
  <c r="T784" i="2"/>
  <c r="T783" i="2"/>
  <c r="T782" i="2"/>
  <c r="T781" i="2"/>
  <c r="T780" i="2"/>
  <c r="T779" i="2"/>
  <c r="T778" i="2"/>
  <c r="T777" i="2"/>
  <c r="T776" i="2"/>
  <c r="T775" i="2"/>
  <c r="T774" i="2"/>
  <c r="T773" i="2"/>
  <c r="T772" i="2"/>
  <c r="T771" i="2"/>
  <c r="T770" i="2"/>
  <c r="T769" i="2"/>
  <c r="T768" i="2"/>
  <c r="T767" i="2"/>
  <c r="T687" i="2"/>
  <c r="T686" i="2"/>
  <c r="T685" i="2"/>
  <c r="T684" i="2"/>
  <c r="T683" i="2"/>
  <c r="T682" i="2"/>
  <c r="T660" i="2"/>
  <c r="T652" i="2"/>
  <c r="T650" i="2"/>
  <c r="T631" i="2"/>
  <c r="T630" i="2"/>
  <c r="T626" i="2"/>
  <c r="T625" i="2"/>
  <c r="T612" i="2"/>
  <c r="T611" i="2"/>
  <c r="T610" i="2"/>
  <c r="T601" i="2"/>
  <c r="T600" i="2"/>
  <c r="T599" i="2"/>
  <c r="T595" i="2"/>
  <c r="T594" i="2"/>
  <c r="T593" i="2"/>
  <c r="T584" i="2"/>
  <c r="T583" i="2"/>
  <c r="T582" i="2"/>
  <c r="T578" i="2"/>
  <c r="T577" i="2"/>
  <c r="T450" i="2"/>
  <c r="T445" i="2"/>
  <c r="T444" i="2"/>
  <c r="T443" i="2"/>
  <c r="T442" i="2"/>
  <c r="T441" i="2"/>
  <c r="T439" i="2"/>
  <c r="T438" i="2"/>
  <c r="T437" i="2"/>
  <c r="T436" i="2"/>
  <c r="T435" i="2"/>
  <c r="T434" i="2"/>
  <c r="T428" i="2"/>
  <c r="T427" i="2"/>
  <c r="T426" i="2"/>
  <c r="T425" i="2"/>
  <c r="T424" i="2"/>
  <c r="T423" i="2"/>
  <c r="T422" i="2"/>
  <c r="T421" i="2"/>
  <c r="T420" i="2"/>
  <c r="T419" i="2"/>
  <c r="T418" i="2"/>
  <c r="T417" i="2"/>
  <c r="T396" i="2"/>
  <c r="T395" i="2"/>
  <c r="T353" i="2"/>
  <c r="T301" i="2"/>
  <c r="T766" i="2"/>
  <c r="T765" i="2"/>
  <c r="T764" i="2"/>
  <c r="T763" i="2"/>
  <c r="T762" i="2"/>
  <c r="T761" i="2"/>
  <c r="T760" i="2"/>
  <c r="T759" i="2"/>
  <c r="T758" i="2"/>
  <c r="T757" i="2"/>
  <c r="T756" i="2"/>
  <c r="T755" i="2"/>
  <c r="T742" i="2"/>
  <c r="T741" i="2"/>
  <c r="T739" i="2"/>
  <c r="T738" i="2"/>
  <c r="T736" i="2"/>
  <c r="T735" i="2"/>
  <c r="T733" i="2"/>
  <c r="T732" i="2"/>
  <c r="T730" i="2"/>
  <c r="T729" i="2"/>
  <c r="T727" i="2"/>
  <c r="T726" i="2"/>
  <c r="T725" i="2"/>
  <c r="T724" i="2"/>
  <c r="T1123" i="2"/>
  <c r="T1119" i="2"/>
  <c r="T1125" i="2"/>
  <c r="T1122" i="2"/>
  <c r="T1121" i="2"/>
  <c r="T1118" i="2"/>
  <c r="T1117" i="2"/>
  <c r="T1116" i="2"/>
  <c r="T1126" i="2"/>
  <c r="T1124" i="2"/>
  <c r="T1120" i="2"/>
  <c r="T1115" i="2"/>
  <c r="T1114" i="2"/>
  <c r="T1113" i="2"/>
  <c r="T1112" i="2"/>
  <c r="T1222" i="2"/>
  <c r="T1221" i="2"/>
  <c r="T1219" i="2"/>
  <c r="T1218" i="2"/>
  <c r="T1217" i="2"/>
  <c r="T1216" i="2"/>
  <c r="T1215" i="2"/>
  <c r="T1214" i="2"/>
  <c r="T1080" i="2"/>
  <c r="T1079" i="2"/>
  <c r="T1212" i="2"/>
  <c r="T1063" i="2"/>
  <c r="T1062" i="2"/>
  <c r="T1061" i="2"/>
  <c r="T1060" i="2"/>
  <c r="T1059" i="2"/>
  <c r="T1058" i="2"/>
  <c r="T1057" i="2"/>
  <c r="T1056" i="2"/>
  <c r="T1055" i="2"/>
  <c r="T1203" i="2" l="1"/>
  <c r="T1202" i="2"/>
  <c r="T1201" i="2"/>
  <c r="T1200" i="2"/>
  <c r="T980" i="2"/>
  <c r="T979" i="2"/>
  <c r="T978" i="2"/>
  <c r="T976" i="2"/>
  <c r="T975" i="2"/>
  <c r="T974" i="2"/>
  <c r="T973" i="2"/>
  <c r="T972" i="2"/>
  <c r="T971" i="2"/>
  <c r="T970" i="2"/>
  <c r="T969" i="2"/>
  <c r="T968" i="2"/>
  <c r="T967" i="2"/>
  <c r="T1144" i="2" l="1"/>
  <c r="T1142" i="2"/>
  <c r="T1139" i="2"/>
  <c r="T1137" i="2"/>
  <c r="T1135" i="2"/>
  <c r="T1134" i="2"/>
  <c r="T1130" i="2"/>
  <c r="T1129" i="2"/>
  <c r="T1001" i="2"/>
  <c r="T1000" i="2"/>
  <c r="T999" i="2"/>
  <c r="T998" i="2"/>
  <c r="T997" i="2"/>
  <c r="T996" i="2"/>
  <c r="T995" i="2"/>
  <c r="T994" i="2"/>
  <c r="T993" i="2"/>
  <c r="T992" i="2"/>
  <c r="T991" i="2"/>
  <c r="T990" i="2"/>
  <c r="T989" i="2"/>
  <c r="T988" i="2"/>
  <c r="T987" i="2"/>
  <c r="T986" i="2"/>
  <c r="T985" i="2"/>
  <c r="T984" i="2"/>
  <c r="T983" i="2"/>
  <c r="T982" i="2"/>
  <c r="T981" i="2"/>
  <c r="T1014" i="2" l="1"/>
  <c r="T1013" i="2"/>
  <c r="T1012" i="2"/>
  <c r="T1011" i="2"/>
  <c r="T1010" i="2"/>
  <c r="T1009" i="2"/>
  <c r="T1008" i="2"/>
  <c r="T1007" i="2"/>
  <c r="T1006" i="2"/>
  <c r="T1005" i="2"/>
  <c r="T1004" i="2"/>
  <c r="T1003" i="2"/>
  <c r="T1002" i="2"/>
  <c r="T1234" i="2"/>
  <c r="T1235" i="2"/>
  <c r="T1233" i="2"/>
  <c r="T1232" i="2"/>
  <c r="T1075" i="2"/>
  <c r="T1074" i="2"/>
  <c r="T1073" i="2"/>
  <c r="T1072" i="2"/>
  <c r="T1071" i="2"/>
  <c r="T1070" i="2"/>
  <c r="T1069" i="2"/>
  <c r="T1068" i="2"/>
  <c r="T1067" i="2"/>
  <c r="T97" i="2"/>
  <c r="T96" i="2"/>
  <c r="T723" i="2"/>
  <c r="T721" i="2"/>
  <c r="T719" i="2"/>
  <c r="T717" i="2"/>
  <c r="T715" i="2"/>
  <c r="T714" i="2"/>
  <c r="T713" i="2"/>
  <c r="T709" i="2"/>
  <c r="T708" i="2"/>
  <c r="T697" i="2"/>
  <c r="T696" i="2"/>
  <c r="T695" i="2"/>
  <c r="T694" i="2"/>
  <c r="T1146" i="2" l="1"/>
  <c r="J1146" i="2" l="1"/>
  <c r="J1142" i="2"/>
  <c r="J1137" i="2"/>
  <c r="J1134" i="2"/>
  <c r="J1129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T648" i="2" l="1"/>
  <c r="T647" i="2"/>
  <c r="T646" i="2"/>
  <c r="T637" i="2"/>
  <c r="T636" i="2"/>
  <c r="T635" i="2"/>
  <c r="T145" i="2"/>
  <c r="T135" i="2"/>
  <c r="T134" i="2"/>
  <c r="T129" i="2"/>
  <c r="T125" i="2"/>
  <c r="T124" i="2"/>
  <c r="T122" i="2"/>
  <c r="T121" i="2"/>
  <c r="T1236" i="2"/>
  <c r="T1162" i="2"/>
  <c r="T1161" i="2"/>
  <c r="T1160" i="2"/>
  <c r="T1159" i="2"/>
  <c r="T1158" i="2"/>
  <c r="T1179" i="2"/>
  <c r="T1178" i="2"/>
  <c r="T1177" i="2"/>
  <c r="T1176" i="2"/>
  <c r="T1175" i="2"/>
  <c r="T1174" i="2"/>
  <c r="T1173" i="2"/>
  <c r="T1172" i="2"/>
  <c r="T1171" i="2"/>
  <c r="T1170" i="2"/>
  <c r="T1169" i="2"/>
  <c r="T1168" i="2"/>
  <c r="T1167" i="2"/>
  <c r="T1166" i="2"/>
  <c r="T1165" i="2"/>
  <c r="T1164" i="2"/>
  <c r="T1163" i="2"/>
  <c r="T1050" i="2"/>
  <c r="T1049" i="2"/>
  <c r="T1048" i="2"/>
  <c r="T1047" i="2"/>
  <c r="T1264" i="2"/>
  <c r="T1263" i="2"/>
  <c r="T1262" i="2"/>
  <c r="T1261" i="2"/>
  <c r="T1260" i="2"/>
  <c r="T1259" i="2"/>
  <c r="T1258" i="2"/>
  <c r="T1257" i="2"/>
  <c r="T1256" i="2"/>
  <c r="T1255" i="2"/>
  <c r="T1254" i="2"/>
  <c r="T1253" i="2"/>
  <c r="T1252" i="2"/>
  <c r="T1251" i="2"/>
  <c r="T1250" i="2"/>
  <c r="T1249" i="2"/>
  <c r="T1248" i="2"/>
  <c r="T1247" i="2"/>
  <c r="T1246" i="2"/>
  <c r="T1245" i="2"/>
  <c r="T1244" i="2"/>
  <c r="T1243" i="2"/>
  <c r="T1242" i="2"/>
  <c r="T1241" i="2"/>
  <c r="T1240" i="2"/>
  <c r="T1239" i="2"/>
  <c r="T1238" i="2"/>
  <c r="T1237" i="2"/>
  <c r="T1150" i="2"/>
  <c r="T1149" i="2"/>
  <c r="T1148" i="2"/>
  <c r="T1147" i="2"/>
  <c r="T1145" i="2"/>
  <c r="T693" i="2"/>
  <c r="T692" i="2"/>
  <c r="T691" i="2"/>
  <c r="T690" i="2"/>
  <c r="T689" i="2"/>
  <c r="T688" i="2"/>
  <c r="T576" i="2"/>
  <c r="T575" i="2"/>
  <c r="T574" i="2"/>
  <c r="T573" i="2"/>
  <c r="T572" i="2"/>
  <c r="T571" i="2"/>
  <c r="T570" i="2"/>
  <c r="T569" i="2"/>
  <c r="T507" i="2"/>
  <c r="T506" i="2"/>
  <c r="T505" i="2"/>
  <c r="T504" i="2"/>
  <c r="T503" i="2"/>
  <c r="T501" i="2"/>
  <c r="T500" i="2"/>
  <c r="T499" i="2"/>
  <c r="T498" i="2"/>
  <c r="T497" i="2"/>
  <c r="T496" i="2"/>
  <c r="T495" i="2"/>
  <c r="T492" i="2"/>
  <c r="T489" i="2"/>
  <c r="T488" i="2"/>
  <c r="T486" i="2"/>
  <c r="T484" i="2"/>
  <c r="T482" i="2"/>
  <c r="T481" i="2"/>
  <c r="T480" i="2"/>
  <c r="T479" i="2"/>
  <c r="T478" i="2"/>
  <c r="T477" i="2"/>
  <c r="T433" i="2"/>
  <c r="T431" i="2"/>
  <c r="T429" i="2"/>
  <c r="T94" i="2"/>
  <c r="T416" i="2"/>
  <c r="T415" i="2"/>
  <c r="T414" i="2"/>
  <c r="T413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12" i="2"/>
  <c r="T411" i="2"/>
  <c r="T410" i="2"/>
  <c r="T409" i="2"/>
  <c r="T49" i="2"/>
  <c r="T408" i="2"/>
  <c r="T48" i="2"/>
  <c r="T47" i="2"/>
  <c r="T46" i="2"/>
  <c r="T407" i="2"/>
  <c r="T406" i="2"/>
  <c r="T405" i="2"/>
  <c r="T404" i="2"/>
  <c r="T45" i="2"/>
  <c r="T403" i="2"/>
  <c r="T402" i="2"/>
  <c r="T401" i="2"/>
  <c r="T400" i="2"/>
  <c r="T398" i="2"/>
  <c r="T394" i="2"/>
  <c r="T393" i="2"/>
  <c r="T392" i="2"/>
  <c r="T391" i="2"/>
  <c r="T390" i="2"/>
  <c r="T388" i="2"/>
  <c r="S1030" i="2"/>
  <c r="T1030" i="2" s="1"/>
  <c r="S1029" i="2"/>
  <c r="T1029" i="2" s="1"/>
  <c r="S1028" i="2"/>
  <c r="T1028" i="2" s="1"/>
  <c r="S1027" i="2"/>
  <c r="T1027" i="2" s="1"/>
  <c r="S1026" i="2"/>
  <c r="T1026" i="2" s="1"/>
  <c r="S1025" i="2"/>
  <c r="T1025" i="2" s="1"/>
  <c r="S1024" i="2"/>
  <c r="T1024" i="2" s="1"/>
  <c r="S1023" i="2"/>
  <c r="T1023" i="2" s="1"/>
  <c r="S1022" i="2"/>
  <c r="T1022" i="2" s="1"/>
  <c r="S1021" i="2"/>
  <c r="T1021" i="2" s="1"/>
  <c r="S1020" i="2"/>
  <c r="T1020" i="2" s="1"/>
  <c r="S1019" i="2"/>
  <c r="T1019" i="2" s="1"/>
  <c r="S1018" i="2" l="1"/>
  <c r="T1018" i="2" s="1"/>
  <c r="S1017" i="2"/>
  <c r="T1017" i="2" s="1"/>
  <c r="S1016" i="2"/>
  <c r="T1016" i="2" s="1"/>
  <c r="S1015" i="2"/>
  <c r="T1015" i="2" s="1"/>
  <c r="T295" i="2"/>
  <c r="T294" i="2"/>
  <c r="T293" i="2"/>
  <c r="T275" i="2"/>
  <c r="T272" i="2"/>
  <c r="T270" i="2"/>
  <c r="T268" i="2"/>
  <c r="T254" i="2"/>
  <c r="T253" i="2"/>
  <c r="T250" i="2"/>
  <c r="T248" i="2"/>
  <c r="T246" i="2"/>
  <c r="T245" i="2"/>
  <c r="T236" i="2"/>
  <c r="T228" i="2"/>
  <c r="T170" i="2"/>
  <c r="T169" i="2"/>
  <c r="T168" i="2"/>
  <c r="T40" i="2"/>
  <c r="T39" i="2"/>
  <c r="T38" i="2"/>
  <c r="T37" i="2"/>
  <c r="T36" i="2"/>
  <c r="T35" i="2"/>
  <c r="T34" i="2"/>
  <c r="T33" i="2"/>
  <c r="T32" i="2"/>
  <c r="T31" i="2"/>
  <c r="T30" i="2"/>
  <c r="T29" i="2"/>
  <c r="T27" i="2"/>
  <c r="T25" i="2"/>
  <c r="T28" i="2"/>
  <c r="T26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95" i="2" l="1"/>
  <c r="T44" i="2"/>
  <c r="T43" i="2"/>
  <c r="T42" i="2"/>
  <c r="T41" i="2"/>
  <c r="J1236" i="2"/>
  <c r="J1158" i="2"/>
  <c r="J1159" i="2"/>
  <c r="J1160" i="2"/>
  <c r="J1161" i="2"/>
  <c r="J1162" i="2"/>
  <c r="J1292" i="2"/>
  <c r="J1202" i="2"/>
  <c r="J1203" i="2"/>
  <c r="J42" i="2" l="1"/>
  <c r="J43" i="2"/>
  <c r="J44" i="2"/>
  <c r="J9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168" i="2"/>
  <c r="J169" i="2"/>
  <c r="J170" i="2"/>
  <c r="J228" i="2"/>
  <c r="J236" i="2"/>
  <c r="J245" i="2"/>
  <c r="J246" i="2"/>
  <c r="J248" i="2"/>
  <c r="J250" i="2"/>
  <c r="J253" i="2"/>
  <c r="J254" i="2"/>
  <c r="J268" i="2"/>
  <c r="J270" i="2"/>
  <c r="J272" i="2"/>
  <c r="J275" i="2"/>
  <c r="J293" i="2"/>
  <c r="J294" i="2"/>
  <c r="J295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388" i="2"/>
  <c r="J390" i="2"/>
  <c r="J391" i="2"/>
  <c r="J392" i="2"/>
  <c r="J393" i="2"/>
  <c r="J394" i="2"/>
  <c r="J398" i="2"/>
  <c r="J400" i="2"/>
  <c r="J401" i="2"/>
  <c r="J402" i="2"/>
  <c r="J403" i="2"/>
  <c r="J45" i="2"/>
  <c r="J404" i="2"/>
  <c r="J405" i="2"/>
  <c r="J406" i="2"/>
  <c r="J407" i="2"/>
  <c r="J46" i="2"/>
  <c r="J47" i="2"/>
  <c r="J48" i="2"/>
  <c r="J408" i="2"/>
  <c r="J49" i="2"/>
  <c r="J409" i="2"/>
  <c r="J410" i="2"/>
  <c r="J411" i="2"/>
  <c r="J412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413" i="2"/>
  <c r="J414" i="2"/>
  <c r="J415" i="2"/>
  <c r="J416" i="2"/>
  <c r="J94" i="2"/>
  <c r="J1051" i="2"/>
  <c r="J1052" i="2"/>
  <c r="J1053" i="2"/>
  <c r="J1054" i="2"/>
  <c r="J429" i="2"/>
  <c r="J431" i="2"/>
  <c r="J433" i="2"/>
  <c r="J477" i="2"/>
  <c r="J478" i="2"/>
  <c r="J479" i="2"/>
  <c r="J480" i="2"/>
  <c r="J481" i="2"/>
  <c r="J482" i="2"/>
  <c r="J484" i="2"/>
  <c r="J486" i="2"/>
  <c r="J488" i="2"/>
  <c r="J489" i="2"/>
  <c r="J492" i="2"/>
  <c r="J495" i="2"/>
  <c r="J496" i="2"/>
  <c r="J497" i="2"/>
  <c r="J498" i="2"/>
  <c r="J499" i="2"/>
  <c r="J500" i="2"/>
  <c r="J501" i="2"/>
  <c r="J503" i="2"/>
  <c r="J504" i="2"/>
  <c r="J505" i="2"/>
  <c r="J506" i="2"/>
  <c r="J507" i="2"/>
  <c r="J569" i="2"/>
  <c r="J570" i="2"/>
  <c r="J571" i="2"/>
  <c r="J572" i="2"/>
  <c r="J573" i="2"/>
  <c r="J574" i="2"/>
  <c r="J575" i="2"/>
  <c r="J576" i="2"/>
  <c r="J688" i="2"/>
  <c r="J689" i="2"/>
  <c r="J690" i="2"/>
  <c r="J691" i="2"/>
  <c r="J692" i="2"/>
  <c r="J693" i="2"/>
  <c r="J694" i="2"/>
  <c r="J695" i="2"/>
  <c r="J696" i="2"/>
  <c r="J697" i="2"/>
  <c r="J708" i="2"/>
  <c r="J709" i="2"/>
  <c r="J713" i="2"/>
  <c r="J714" i="2"/>
  <c r="J715" i="2"/>
  <c r="J717" i="2"/>
  <c r="J719" i="2"/>
  <c r="J721" i="2"/>
  <c r="J723" i="2"/>
  <c r="J96" i="2"/>
  <c r="J97" i="2"/>
  <c r="J98" i="2"/>
  <c r="J99" i="2"/>
  <c r="J100" i="2"/>
  <c r="J101" i="2"/>
  <c r="J102" i="2"/>
  <c r="J103" i="2"/>
  <c r="J104" i="2"/>
  <c r="J105" i="2"/>
  <c r="J121" i="2"/>
  <c r="J122" i="2"/>
  <c r="J124" i="2"/>
  <c r="J125" i="2"/>
  <c r="J129" i="2"/>
  <c r="J134" i="2"/>
  <c r="J135" i="2"/>
  <c r="J145" i="2"/>
  <c r="J301" i="2"/>
  <c r="J353" i="2"/>
  <c r="J395" i="2"/>
  <c r="J39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34" i="2"/>
  <c r="J435" i="2"/>
  <c r="J436" i="2"/>
  <c r="J437" i="2"/>
  <c r="J438" i="2"/>
  <c r="J439" i="2"/>
  <c r="J441" i="2"/>
  <c r="J442" i="2"/>
  <c r="J443" i="2"/>
  <c r="J444" i="2"/>
  <c r="J445" i="2"/>
  <c r="J450" i="2"/>
  <c r="J577" i="2"/>
  <c r="J578" i="2"/>
  <c r="J582" i="2"/>
  <c r="J583" i="2"/>
  <c r="J584" i="2"/>
  <c r="J593" i="2"/>
  <c r="J594" i="2"/>
  <c r="J595" i="2"/>
  <c r="J599" i="2"/>
  <c r="J600" i="2"/>
  <c r="J601" i="2"/>
  <c r="J610" i="2"/>
  <c r="J611" i="2"/>
  <c r="J612" i="2"/>
  <c r="J625" i="2"/>
  <c r="J626" i="2"/>
  <c r="J630" i="2"/>
  <c r="J631" i="2"/>
  <c r="J635" i="2"/>
  <c r="J636" i="2"/>
  <c r="J637" i="2"/>
  <c r="J646" i="2"/>
  <c r="J647" i="2"/>
  <c r="J648" i="2"/>
  <c r="J650" i="2"/>
  <c r="J652" i="2"/>
  <c r="J660" i="2"/>
  <c r="J682" i="2"/>
  <c r="J683" i="2"/>
  <c r="J684" i="2"/>
  <c r="J685" i="2"/>
  <c r="J686" i="2"/>
  <c r="J687" i="2"/>
  <c r="J724" i="2"/>
  <c r="J725" i="2"/>
  <c r="J726" i="2"/>
  <c r="J727" i="2"/>
  <c r="J729" i="2"/>
  <c r="J730" i="2"/>
  <c r="J732" i="2"/>
  <c r="J733" i="2"/>
  <c r="J735" i="2"/>
  <c r="J736" i="2"/>
  <c r="J738" i="2"/>
  <c r="J739" i="2"/>
  <c r="J741" i="2"/>
  <c r="J742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9" i="2"/>
  <c r="J871" i="2"/>
  <c r="J873" i="2"/>
  <c r="J875" i="2"/>
  <c r="J876" i="2"/>
  <c r="J877" i="2"/>
  <c r="J878" i="2"/>
  <c r="J879" i="2"/>
  <c r="J880" i="2"/>
  <c r="J885" i="2"/>
  <c r="J886" i="2"/>
  <c r="J887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1128" i="2"/>
  <c r="J1059" i="2"/>
  <c r="J1060" i="2"/>
  <c r="J1061" i="2"/>
  <c r="J1062" i="2"/>
  <c r="J1063" i="2"/>
  <c r="J1064" i="2"/>
  <c r="J1065" i="2"/>
  <c r="J1066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112" i="2"/>
  <c r="J1113" i="2"/>
  <c r="J1114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83" i="2"/>
  <c r="J1055" i="2"/>
  <c r="J1056" i="2"/>
  <c r="J1057" i="2"/>
  <c r="J1058" i="2"/>
  <c r="J1079" i="2"/>
  <c r="J1080" i="2"/>
  <c r="J978" i="2"/>
  <c r="J979" i="2"/>
  <c r="J980" i="2"/>
  <c r="J1081" i="2"/>
  <c r="J1082" i="2"/>
  <c r="J1127" i="2"/>
  <c r="J1130" i="2"/>
  <c r="J1135" i="2"/>
  <c r="J1139" i="2"/>
  <c r="J1144" i="2"/>
  <c r="J1212" i="2"/>
  <c r="J1145" i="2"/>
  <c r="J1147" i="2"/>
  <c r="J1148" i="2"/>
  <c r="J1149" i="2"/>
  <c r="J1150" i="2"/>
  <c r="J1223" i="2"/>
  <c r="J1224" i="2"/>
  <c r="J1225" i="2"/>
  <c r="J122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95" i="2"/>
  <c r="J1296" i="2"/>
  <c r="J1297" i="2"/>
  <c r="J1298" i="2"/>
  <c r="J1047" i="2"/>
  <c r="J1048" i="2"/>
  <c r="J1049" i="2"/>
  <c r="J1050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232" i="2"/>
  <c r="J1233" i="2"/>
  <c r="J1234" i="2"/>
  <c r="J1235" i="2"/>
  <c r="J1265" i="2"/>
  <c r="J1266" i="2"/>
  <c r="J1268" i="2"/>
  <c r="J1269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21" i="2"/>
  <c r="J1222" i="2"/>
  <c r="J1200" i="2"/>
  <c r="J1201" i="2"/>
  <c r="J1220" i="2"/>
  <c r="J1214" i="2"/>
  <c r="J1215" i="2"/>
  <c r="J1216" i="2"/>
  <c r="J1217" i="2"/>
  <c r="J1218" i="2"/>
  <c r="J1219" i="2"/>
  <c r="J1227" i="2"/>
  <c r="J1228" i="2"/>
  <c r="J1229" i="2"/>
  <c r="J1230" i="2"/>
  <c r="J1271" i="2"/>
  <c r="Q12" i="3"/>
  <c r="Q13" i="3"/>
  <c r="Q14" i="3"/>
  <c r="Q15" i="3"/>
  <c r="Q16" i="3"/>
  <c r="Q17" i="3"/>
  <c r="Q18" i="3"/>
  <c r="Q19" i="3"/>
  <c r="Q20" i="3"/>
  <c r="Q21" i="3"/>
  <c r="Q22" i="3"/>
  <c r="Q11" i="3"/>
  <c r="P12" i="3"/>
  <c r="P13" i="3"/>
  <c r="P14" i="3"/>
  <c r="P15" i="3"/>
  <c r="P16" i="3"/>
  <c r="P17" i="3"/>
  <c r="P18" i="3"/>
  <c r="P19" i="3"/>
  <c r="P20" i="3"/>
  <c r="P21" i="3"/>
  <c r="P22" i="3"/>
  <c r="P11" i="3"/>
  <c r="O12" i="3"/>
  <c r="O13" i="3"/>
  <c r="O14" i="3"/>
  <c r="O15" i="3"/>
  <c r="O16" i="3"/>
  <c r="O17" i="3"/>
  <c r="O18" i="3"/>
  <c r="O19" i="3"/>
  <c r="O20" i="3"/>
  <c r="O21" i="3"/>
  <c r="O22" i="3"/>
  <c r="O11" i="3"/>
  <c r="N12" i="3"/>
  <c r="N13" i="3"/>
  <c r="N14" i="3"/>
  <c r="N15" i="3"/>
  <c r="N16" i="3"/>
  <c r="N17" i="3"/>
  <c r="N18" i="3"/>
  <c r="N19" i="3"/>
  <c r="N20" i="3"/>
  <c r="N21" i="3"/>
  <c r="N22" i="3"/>
  <c r="N11" i="3"/>
  <c r="M12" i="3"/>
  <c r="M13" i="3"/>
  <c r="M14" i="3"/>
  <c r="M15" i="3"/>
  <c r="M16" i="3"/>
  <c r="M17" i="3"/>
  <c r="M18" i="3"/>
  <c r="M19" i="3"/>
  <c r="M20" i="3"/>
  <c r="M21" i="3"/>
  <c r="M22" i="3"/>
  <c r="M11" i="3"/>
  <c r="L22" i="3"/>
  <c r="L21" i="3"/>
  <c r="L20" i="3"/>
  <c r="L19" i="3"/>
  <c r="L18" i="3"/>
  <c r="L17" i="3"/>
  <c r="L16" i="3"/>
  <c r="L15" i="3"/>
  <c r="L14" i="3"/>
  <c r="L13" i="3"/>
  <c r="L12" i="3"/>
  <c r="L11" i="3"/>
  <c r="J41" i="2" l="1"/>
</calcChain>
</file>

<file path=xl/sharedStrings.xml><?xml version="1.0" encoding="utf-8"?>
<sst xmlns="http://schemas.openxmlformats.org/spreadsheetml/2006/main" count="14190" uniqueCount="2851">
  <si>
    <t>Pricelist:</t>
  </si>
  <si>
    <t>Signify Ukraine / ТОВ "Сігніфай Україна"</t>
  </si>
  <si>
    <t>Valid from:</t>
  </si>
  <si>
    <t>Valid till:</t>
  </si>
  <si>
    <t>до подальшого повідомлення</t>
  </si>
  <si>
    <t>12NC</t>
  </si>
  <si>
    <t>Назва</t>
  </si>
  <si>
    <t>Країна походження</t>
  </si>
  <si>
    <t>Тип обладнання</t>
  </si>
  <si>
    <t>Сімейство</t>
  </si>
  <si>
    <t>CN</t>
  </si>
  <si>
    <t>Бренд</t>
  </si>
  <si>
    <t>Товарна група</t>
  </si>
  <si>
    <t>зміна ціни, %</t>
  </si>
  <si>
    <t>Код УКТЗЕД</t>
  </si>
  <si>
    <t>Гарантія, роки</t>
  </si>
  <si>
    <t>Кількість в упаковці, шт</t>
  </si>
  <si>
    <t>Середній термін служби, годин</t>
  </si>
  <si>
    <t>Потужність, Вт</t>
  </si>
  <si>
    <t>Світловий потік, лм</t>
  </si>
  <si>
    <t>Колірна температура, К</t>
  </si>
  <si>
    <t>Номінальна вхідна напруга, В</t>
  </si>
  <si>
    <t>Ефективність, лм/Вт</t>
  </si>
  <si>
    <t>IP захист</t>
  </si>
  <si>
    <t>Коментар</t>
  </si>
  <si>
    <t>PHILIPS</t>
  </si>
  <si>
    <t>A</t>
  </si>
  <si>
    <t>ESS LEDBulb 11W 1150lm E27 830 1CT/12RCA</t>
  </si>
  <si>
    <t>220-240</t>
  </si>
  <si>
    <t>web link</t>
  </si>
  <si>
    <t>Кут випромінювання</t>
  </si>
  <si>
    <t>даіметр (мм)</t>
  </si>
  <si>
    <t>довжина (мм)</t>
  </si>
  <si>
    <t>ширина (мм)</t>
  </si>
  <si>
    <t>висота (мм)</t>
  </si>
  <si>
    <t>Тип зберігання:
складська/замовна</t>
  </si>
  <si>
    <t>Логістична інформація</t>
  </si>
  <si>
    <t>Технічна інформація</t>
  </si>
  <si>
    <t>Світло-регуляція</t>
  </si>
  <si>
    <t>Дистриб'ютор Гуртового каналу</t>
  </si>
  <si>
    <t>Дистриб'ютор Роздрібного каналу (DIY)</t>
  </si>
  <si>
    <t>Дистриб'ютор Оптового каналу (регіони)</t>
  </si>
  <si>
    <t>Проектний партнер (VAP)</t>
  </si>
  <si>
    <t>Дистриб'ютор спец.ламп</t>
  </si>
  <si>
    <t>Кінцевий замовник</t>
  </si>
  <si>
    <t>OEM Партнер</t>
  </si>
  <si>
    <t>Назва товарної групи</t>
  </si>
  <si>
    <t>B</t>
  </si>
  <si>
    <t>E</t>
  </si>
  <si>
    <t>F</t>
  </si>
  <si>
    <t>G</t>
  </si>
  <si>
    <t>H</t>
  </si>
  <si>
    <t>I</t>
  </si>
  <si>
    <t>J</t>
  </si>
  <si>
    <t>K</t>
  </si>
  <si>
    <t>L</t>
  </si>
  <si>
    <t>MB</t>
  </si>
  <si>
    <t>MP</t>
  </si>
  <si>
    <t>Споживчі LED лампи та світильники</t>
  </si>
  <si>
    <t>Споживчі конвенціональні лампи (розжарювання, КЛЛ, галогенні)</t>
  </si>
  <si>
    <t>Професійні LED лампи</t>
  </si>
  <si>
    <t>Професійні конвенціональні лампи (не інтегрований КЛЛ, високого та низького тиску, стартери)</t>
  </si>
  <si>
    <t>Драйвери та електроніка</t>
  </si>
  <si>
    <t>Професійні світильники</t>
  </si>
  <si>
    <t>Philips Color Kinetics, Vaya</t>
  </si>
  <si>
    <t>LumiTextile</t>
  </si>
  <si>
    <t>Системи керування освiтленням</t>
  </si>
  <si>
    <t>Лампи спеціального призначення</t>
  </si>
  <si>
    <t>Базовий асортимент світильників</t>
  </si>
  <si>
    <t>Базовий проектний асортимент світильників для оптового каналу продажів</t>
  </si>
  <si>
    <t>English transalation:</t>
  </si>
  <si>
    <t>MPG</t>
  </si>
  <si>
    <t>T0</t>
  </si>
  <si>
    <t>T1</t>
  </si>
  <si>
    <t>T4</t>
  </si>
  <si>
    <t>T5</t>
  </si>
  <si>
    <t>T6</t>
  </si>
  <si>
    <t>T7</t>
  </si>
  <si>
    <t>T8</t>
  </si>
  <si>
    <t>T9</t>
  </si>
  <si>
    <t>Z0</t>
  </si>
  <si>
    <t>Z1</t>
  </si>
  <si>
    <t>Z2</t>
  </si>
  <si>
    <t>ZX</t>
  </si>
  <si>
    <t>Product group name in Pricelist</t>
  </si>
  <si>
    <t>Wholesale channel distributor
2PT-WH-PA</t>
  </si>
  <si>
    <t>Retail channel distributor (DIY)
1CT-CD</t>
  </si>
  <si>
    <t>Project partner (VAP)
2VA-VP</t>
  </si>
  <si>
    <t>End users
2EU-EO</t>
  </si>
  <si>
    <t>OEM partner
3GL-OG</t>
  </si>
  <si>
    <t xml:space="preserve">Group A. Consumer LED lamps + </t>
  </si>
  <si>
    <t>Group B. Consumer lamps (GLS, CFL-I, halogen)</t>
  </si>
  <si>
    <t xml:space="preserve">Group  E. Professional LED lamps  </t>
  </si>
  <si>
    <t>Group F. Professional lamps (CFL-NI, TL, HID, starters, SL)</t>
  </si>
  <si>
    <t>Group G. Drivers and electronics</t>
  </si>
  <si>
    <t>Group H. Proffesional Lighting Solutions</t>
  </si>
  <si>
    <t>Group I. Philips Color Kinetics, Vaya</t>
  </si>
  <si>
    <t>Group J. LumiTextile</t>
  </si>
  <si>
    <t>Group K. Lighting controls</t>
  </si>
  <si>
    <t>Group L. Special lamps</t>
  </si>
  <si>
    <t>Group MB. Basic luminaries assortment</t>
  </si>
  <si>
    <t xml:space="preserve">Group MP. Project luminaries assortment </t>
  </si>
  <si>
    <t>Wholesale channel distributor (regions)
2PT-WH-PC</t>
  </si>
  <si>
    <t>DORIS CL257 EC RD 17W 27K N HV IP44 06</t>
  </si>
  <si>
    <t>DORIS CL257 EC RD 17W 27K W HV IP44 06</t>
  </si>
  <si>
    <t>DORIS CL257 EC RD 17W 40K N HV IP44 06</t>
  </si>
  <si>
    <t>DORIS CL257 EC RD 17W 40K W HV IP44 06</t>
  </si>
  <si>
    <t>MAUVE 40K LED CEILING SQ 17W</t>
  </si>
  <si>
    <t>DN020B G3 LED15/NW 18W 220-240V D175 GM</t>
  </si>
  <si>
    <t>DN020B G3 LED6/CW 7W 220-240V D100 GM</t>
  </si>
  <si>
    <t>DN020B G3 LED6/WW 7W 220-240V D100 GM</t>
  </si>
  <si>
    <t>DN020B G4 LED12/CW 13W 220-240V D150</t>
  </si>
  <si>
    <t>DN020B G4 LED12/NW 13W 220-240V D150</t>
  </si>
  <si>
    <t>DN020B G4 LED12/WW 13W 220-240V D150</t>
  </si>
  <si>
    <t>DN020B G4 LED15/CW 16W 220-240V D175</t>
  </si>
  <si>
    <t>DN020B G4 LED15/NW 16W 220-240V D175</t>
  </si>
  <si>
    <t>DN020B G4 LED15/WW 16W 220-240V D175</t>
  </si>
  <si>
    <t>DN020B G4 LED20/CW 20W 220-240V D200</t>
  </si>
  <si>
    <t>DN020B G4 LED20/NW 20W 220-240V D200</t>
  </si>
  <si>
    <t>DN020B G4 LED20/WW 20W 220-240V D200</t>
  </si>
  <si>
    <t>DN020B G4 LED3/CW 3.5W 220-240V D80</t>
  </si>
  <si>
    <t>DN020B G4 LED3/NW 3.5W 220-240V D80</t>
  </si>
  <si>
    <t>DN020B G4 LED3/WW 3.5W 220-240V D80</t>
  </si>
  <si>
    <t>DN020B G4 LED4/CW 4.5W 220-240V D90</t>
  </si>
  <si>
    <t>DN020B G4 LED4/NW 4.5W 220-240V D90</t>
  </si>
  <si>
    <t>DN020B G4 LED4/WW 4.5W 220-240V D90</t>
  </si>
  <si>
    <t>DN020B G4 LED6/CW 6W 220-240V D125</t>
  </si>
  <si>
    <t>DN020B G4 LED6/CW 7W 220-240V D100</t>
  </si>
  <si>
    <t>DN020B G4 LED6/NW 6W 220-240V D125</t>
  </si>
  <si>
    <t>DN020B G4 LED6/NW 7W 220-240V D100</t>
  </si>
  <si>
    <t>DN020B G4 LED6/WW 6W 220-240V D125</t>
  </si>
  <si>
    <t>DN020B G4 LED6/WW 7W 220-240V D100</t>
  </si>
  <si>
    <t>DN020B G4 LED9/CW 10.5W 220-240V D125</t>
  </si>
  <si>
    <t>DN020B G4 LED9/CW 9W 220-240V D150</t>
  </si>
  <si>
    <t>DN020B G4 LED9/NW 10.5W 220-240V D125</t>
  </si>
  <si>
    <t>DN020B G4 LED9/NW 9W 220-240V D150</t>
  </si>
  <si>
    <t>DN020B G4 LED9/WW 10.5W 220-240V D125</t>
  </si>
  <si>
    <t>DN020B G4 LED9/WW 9W 220-240V D150</t>
  </si>
  <si>
    <t>DN027B G3 LED12/NW 12W 220-240V D150 RU</t>
  </si>
  <si>
    <t>DN027B G3 LED15/NW 15W 220V D175 RU</t>
  </si>
  <si>
    <t>DN027B G3 LED20/NW 19W 220-240V D200 RU</t>
  </si>
  <si>
    <t>DN027B G3 LED6/NW 6W 220-240V D90 RU</t>
  </si>
  <si>
    <t>DN027B G3 LED9/NW 9W 220-240V D125 RU</t>
  </si>
  <si>
    <t>CorePro LED spot ND 7-50W MR16 827 36D</t>
  </si>
  <si>
    <t>CorePro LED spot ND 7-50W MR16 830 36D</t>
  </si>
  <si>
    <t>CorePro LED spot ND 7-50W MR16 840 36D</t>
  </si>
  <si>
    <t>CorePro LEDCandle ND6.5-60W B35E14827CLG</t>
  </si>
  <si>
    <t>CorePro LEDCandleND6.5-60W B35 E14840CLG</t>
  </si>
  <si>
    <t>CorePro LEDcapsuleLV 1.8-20W G4 830</t>
  </si>
  <si>
    <t>CorePro LEDcapsuleLV 1.8-20W GY6.35 827</t>
  </si>
  <si>
    <t>CorePro LEDcapsuleLV 1-10W G4 827</t>
  </si>
  <si>
    <t>CorePro LEDcapsuleLV 1-10W G4 830</t>
  </si>
  <si>
    <t>CorePro LEDcapsuleLV 2.7-28W G4 827</t>
  </si>
  <si>
    <t>CorePro LEDcapsuleLV 2.7-28W G4 830</t>
  </si>
  <si>
    <t>CorePro LEDLusterND6.5-60W P45 E14827CLG</t>
  </si>
  <si>
    <t>CorePro LEDLusterND6.5-60W P45 E14840CLG</t>
  </si>
  <si>
    <t>CorePro LEDLusterND6.5-60W P45 E27827CLG</t>
  </si>
  <si>
    <t>CorePro LEDspot 14-100W 830 AR111 40D</t>
  </si>
  <si>
    <t>CorePro LEDspot 4-50W GU10 827 36D DIM</t>
  </si>
  <si>
    <t>CorePro LEDspot 4-50W GU10 830 36D DIM</t>
  </si>
  <si>
    <t>CorePro LEDspot 4-50W GU10 840 36D DIM</t>
  </si>
  <si>
    <t>CorePro LEDstrip 12.3W827 1450LM/M 5M</t>
  </si>
  <si>
    <t>CorePro LEDstrip 12.3W830 1450LM/M 5M</t>
  </si>
  <si>
    <t>CorePro LEDstrip 12.3W840 1600LM/M 5M</t>
  </si>
  <si>
    <t>CorePro LEDstrip 12.3W865 1580LM/M 5M</t>
  </si>
  <si>
    <t>CorePro LEDstrip 2.3W827 270LM/M 5M</t>
  </si>
  <si>
    <t>CorePro LEDstrip 2.3W830 270LM/M 5M</t>
  </si>
  <si>
    <t>CorePro LEDstrip 2.3W840 300LM/M 5M</t>
  </si>
  <si>
    <t>CorePro LEDstrip 2.3W865 300LM/M 5M</t>
  </si>
  <si>
    <t>CorePro LEDstrip 6W827 750LM/M 5M</t>
  </si>
  <si>
    <t>CorePro LEDstrip 6W830 750LM/M 5M</t>
  </si>
  <si>
    <t>CorePro LEDstrip 6W840 800LM/M 5M</t>
  </si>
  <si>
    <t>CorePro LEDstrip 6W865 780LM/M 5M</t>
  </si>
  <si>
    <t>CorePro LEDstrip 9.2W827 1080LM/M 5M</t>
  </si>
  <si>
    <t>CorePro LEDstrip 9.2W830 1080LM/M 5M</t>
  </si>
  <si>
    <t>CorePro LEDstrip 9.2W840 1200LM/M 5M</t>
  </si>
  <si>
    <t>CorePro LEDstrip 9.2W865 1180LM/M 5M</t>
  </si>
  <si>
    <t>Ecofit LEDtube 1200mm 16W 840 T8 I RCA</t>
  </si>
  <si>
    <t>Ecofit LEDtube 1200mm 16W 865 T8 I RCA</t>
  </si>
  <si>
    <t>Ecofit LEDtube 1200mm HO 18W 840 T8</t>
  </si>
  <si>
    <t>Ecofit LEDtube 1200mm HO 18W 865 T8</t>
  </si>
  <si>
    <t>Ecofit LEDtube 1500mm 19.5W 840 T8</t>
  </si>
  <si>
    <t>Ecofit LEDtube 1500mm 19.5W 865 T8</t>
  </si>
  <si>
    <t>Ecofit LEDtube 600mm 8W 840 T8 I RCA</t>
  </si>
  <si>
    <t>Ecofit LEDtube 600mm 8W 865 T8 I RCA</t>
  </si>
  <si>
    <t>Ecofit LEDtube 600mm HO 9W 840 T8</t>
  </si>
  <si>
    <t>Ecofit LEDtube 600mm HO 9W 865 T8</t>
  </si>
  <si>
    <t>Ecohome LED Bulb 11W 900lm E27 830 RCA</t>
  </si>
  <si>
    <t>Ecohome LED Bulb 11W 950lm E27 840 RCA</t>
  </si>
  <si>
    <t>Ecohome LED Bulb 11W 950lm E27 865 RCA</t>
  </si>
  <si>
    <t>Ecohome LED Bulb 13W 1150lm E27 830 RCA</t>
  </si>
  <si>
    <t>Ecohome LED Bulb 13W 1250lm E27 840 RCA</t>
  </si>
  <si>
    <t>Ecohome LED Bulb 13W 1250lm E27 865 RCA</t>
  </si>
  <si>
    <t>Ecohome LED Bulb 15W 1350lm E27 830 RCA</t>
  </si>
  <si>
    <t>Ecohome LED Bulb 15W 1450lm E27 840 RCA</t>
  </si>
  <si>
    <t>Ecohome LED Bulb 15W 1450lm E27 865 RCA</t>
  </si>
  <si>
    <t>Ecohome LED Bulb 7W 500lm E27 830 RCA</t>
  </si>
  <si>
    <t>Ecohome LED Bulb 7W 540lm E27 840 RCA</t>
  </si>
  <si>
    <t>Ecohome LED Bulb 7W 540lm E27 865 RCA</t>
  </si>
  <si>
    <t>Ecohome LED Bulb 9W 680lm E27 830 RCA</t>
  </si>
  <si>
    <t>Ecohome LED Bulb 9W 720lm E27 840 RCA</t>
  </si>
  <si>
    <t>Ecohome LED Bulb 9W 720lm E27 865 RCA</t>
  </si>
  <si>
    <t>EcohomeLEDCandle 5W 500lm E14 827B35NDFR</t>
  </si>
  <si>
    <t>EcohomeLEDCandle 5W 500lm E14 840B35NDFR</t>
  </si>
  <si>
    <t>EcohomeLEDLustre 5W 500lm E14 827P45NDFR</t>
  </si>
  <si>
    <t>EcohomeLEDLustre 5W 500lm E14 840P45NDFR</t>
  </si>
  <si>
    <t>ESS LEDBulb 11W 1250lm E27 840 1CT/12RCA</t>
  </si>
  <si>
    <t>ESS LEDBulb 11W 1250lm E27 865 1CT/12RCA</t>
  </si>
  <si>
    <t>ESS LEDBulb 13W 1350lm E27 830 1CT/12RCA</t>
  </si>
  <si>
    <t>ESS LEDBulb 13W 1450lm E27 840 1CT/12RCA</t>
  </si>
  <si>
    <t>ESS LEDBulb 13W 1450lm E27 865 1CT/12RCA</t>
  </si>
  <si>
    <t>ESS LEDBulb 7W 680lm E27 830 1CT/12 RCA</t>
  </si>
  <si>
    <t>ESS LEDBulb 7W 720lm E27 840 1CT/12 RCA</t>
  </si>
  <si>
    <t>ESS LEDBulb 7W 720lm E27 865 1CT/12 RCA</t>
  </si>
  <si>
    <t>ESS LEDBulb 9W 900lm E27 830 1CT/12 RCA</t>
  </si>
  <si>
    <t>ESS LEDBulb 9W 950lm E27 840 1CT/12 RCA</t>
  </si>
  <si>
    <t>ESS LEDBulb 9W 950lm E27 865 1CT/12 RCA</t>
  </si>
  <si>
    <t>ESS LEDspot 10W 1150lm E27 R80 827</t>
  </si>
  <si>
    <t>ESS LEDspot 10W 1150lm E27 R80 840</t>
  </si>
  <si>
    <t>ESS LEDspot 5W 400lm GU5.3  827 220V</t>
  </si>
  <si>
    <t>ESS LEDspot 5W 400lm GU5.3  865 220V</t>
  </si>
  <si>
    <t>ESS LEDspot 6W 640lm E14 R50 827</t>
  </si>
  <si>
    <t>ESS LEDspot 6W 640lm E14 R50 840</t>
  </si>
  <si>
    <t>Essential LED 4.6-50W GU10 827 36D</t>
  </si>
  <si>
    <t>Essential LED 4.6-50W GU10 830 36D</t>
  </si>
  <si>
    <t>Essential LED 4.6-50W GU10 865 36D</t>
  </si>
  <si>
    <t>ESSLEDCandle 5W 470lm E14 840 B35NDFRRCA</t>
  </si>
  <si>
    <t>ESSLEDCandle 5W 470lm E14 865 B35NDFRRCA</t>
  </si>
  <si>
    <t>ESSLEDCandle 6W 620lm E14 827 B35NDFRRCA</t>
  </si>
  <si>
    <t>ESSLEDCandle 6W 620lm E14 827BA35NDFRRCA</t>
  </si>
  <si>
    <t>ESSLEDCandle 6W 620lm E14 840 B35NDFRRCA</t>
  </si>
  <si>
    <t>ESSLEDCandle 6W 620lm E14 840BA35NDFRRCA</t>
  </si>
  <si>
    <t>ESSLEDCandle 6W 620lm E27 827 B35NDFRRCA</t>
  </si>
  <si>
    <t>ESSLEDCandle 6W 620lm E27 840 B35NDFRRCA</t>
  </si>
  <si>
    <t>ESSLEDCandle 7W 806lm E14 827 B38NDFRRCA</t>
  </si>
  <si>
    <t>ESSLEDCandle 7W 806lm E14 840 B38NDFRRCA</t>
  </si>
  <si>
    <t>ESSLEDLustre 5W 470lm E14 865 P45NDFRRCA</t>
  </si>
  <si>
    <t>ESSLEDLustre 6W 620lm E14 827 P45NDFRRCA</t>
  </si>
  <si>
    <t>ESSLEDLustre 6W 620lm E14 840 P45NDFRRCA</t>
  </si>
  <si>
    <t>ESSLEDLustre 6W 620lm E27 827 P45NDFRRCA</t>
  </si>
  <si>
    <t>ESSLEDLustre 6W 620lm E27 840 P45NDFRRCA</t>
  </si>
  <si>
    <t>ESSLEDspot 6W 500lm GU10 827 120D ND RCA</t>
  </si>
  <si>
    <t>ESSLEDspot 8W 720lm GU10 830 120D ND RCA</t>
  </si>
  <si>
    <t>ESSLEDspot 8W 720lm GU10 840 120D ND RCA</t>
  </si>
  <si>
    <t>LEDBulb 19W E27 6500K 230VA80 1CT/6APR</t>
  </si>
  <si>
    <t>Ledtube DE 1200mm 18W 740 T8 G13 RCA</t>
  </si>
  <si>
    <t>Ledtube DE 1200mm 18W 765 T8 G13 RCA</t>
  </si>
  <si>
    <t>Ledtube DE 600mm 9W 740 T8 G13 RCA</t>
  </si>
  <si>
    <t>Ledtube DE 600mm 9W 765 T8 G13 RCA</t>
  </si>
  <si>
    <t>LEDtube HO 1200mm 20W 730 T8 AP I G</t>
  </si>
  <si>
    <t>LS corner connector IP20 50pcs EU</t>
  </si>
  <si>
    <t>LS mounting clips IP20 50pcs EU</t>
  </si>
  <si>
    <t>LS tape-to-tape connector IP20 50pcs EU</t>
  </si>
  <si>
    <t>LS tape-to-wire connector IP20 50pcs EU</t>
  </si>
  <si>
    <t>MAS LED ExpertColor 3.9-35W GU10 927 25D</t>
  </si>
  <si>
    <t>MAS LED ExpertColor 3.9-35W GU10 930 25D</t>
  </si>
  <si>
    <t>MAS LED ExpertColor 3.9-35W GU10 940 25D</t>
  </si>
  <si>
    <t>MAS LED spot VLE D 4.8-50W GU10 927 36D</t>
  </si>
  <si>
    <t>MAS LED spot VLE D 4.9-50W GU10 927 60D</t>
  </si>
  <si>
    <t>MAS LED spot VLE D 4.9-50W GU10 930 36D</t>
  </si>
  <si>
    <t>MAS LED spot VLE D 4.9-50W GU10 930 60D</t>
  </si>
  <si>
    <t>MAS LED spot VLE D 4.9-50W GU10 940 36D</t>
  </si>
  <si>
    <t>MAS LED spot VLE D 4.9-50W GU10 940 60D</t>
  </si>
  <si>
    <t>MAS LED spot VLE D 5.8-35W MR16 927 60D</t>
  </si>
  <si>
    <t>MAS LED spot VLE D 5.8-35W MR16 930 60D</t>
  </si>
  <si>
    <t>MAS LED spot VLE D 5.8-35W MR16 940 60D</t>
  </si>
  <si>
    <t>MAS LED spot VLE D 6.2-80W GU10 927 36D</t>
  </si>
  <si>
    <t>MAS LED spot VLE D 6.2-80W GU10 965 36D</t>
  </si>
  <si>
    <t>MAS LED spot VLE D 680lm GU10 965 120D</t>
  </si>
  <si>
    <t>MAS LED SPOT VLE D 7.5-50W MR16 927 36D</t>
  </si>
  <si>
    <t>MAS LED SPOT VLE D 7.5-50W MR16 927 60D</t>
  </si>
  <si>
    <t>MAS LED SPOT VLE D 7.5-50W MR16 930 36D</t>
  </si>
  <si>
    <t>MAS LED SPOT VLE D 7.5-50W MR16 930 60D</t>
  </si>
  <si>
    <t>MAS LED SPOT VLE D 7.5-50W MR16 940 36D</t>
  </si>
  <si>
    <t>MAS LED SPOT VLE D 7.5-50W MR16 940 60D</t>
  </si>
  <si>
    <t>MAS LED spot VLE DT 4.9-50W GU10 927 36D</t>
  </si>
  <si>
    <t>MAS LEDBulb DT10.5-100W E27  927A60 FR G</t>
  </si>
  <si>
    <t>MAS LEDBulb DT5.9-60W E27 927 A60 FR G</t>
  </si>
  <si>
    <t>MAS LEDBulb DT7.2-75W E27 927 A60 FR G</t>
  </si>
  <si>
    <t>MAS LEDBulbDT3.4 -40W E27 927 A60 FR G</t>
  </si>
  <si>
    <t>MAS LEDspotLV 3.5-20W 827 MR11 24D</t>
  </si>
  <si>
    <t>MAS LEDspotLV D 7.5-50W 927 MR16 24D</t>
  </si>
  <si>
    <t>MAS LEDspotLV D 7.5-50W 927 MR16 36D</t>
  </si>
  <si>
    <t>MAS LEDspotLV D 7.5-50W 930 MR16 24D</t>
  </si>
  <si>
    <t>MAS LEDspotLV D 7.5-50W 930 MR16 36D</t>
  </si>
  <si>
    <t>MAS LEDspotLV D 7.5-50W 940 MR16 24D</t>
  </si>
  <si>
    <t>MAS LEDspotLV D 7.5-50W 940 MR16 36D</t>
  </si>
  <si>
    <t>MAS LEDspotLV DimTone 5.8-35W MR16 36D</t>
  </si>
  <si>
    <t>MAS VLE LEDBulb D5.9-60W  E27 927 A60CLG</t>
  </si>
  <si>
    <t>MAS VLE LEDBulb D5.9-60W E27 927 A60 FRG</t>
  </si>
  <si>
    <t>MAS VLE LEDBulb D5.9-60W E27 927 G120CLG</t>
  </si>
  <si>
    <t>MAS VLE LEDBulb D5.9-60W E27 927 ST64CLG</t>
  </si>
  <si>
    <t>MAS VLE LEDBulb D7.8-75W E27 927 A60 CLG</t>
  </si>
  <si>
    <t>MAS VLE LEDBulb D7.8-75W E27 927 A60 FRG</t>
  </si>
  <si>
    <t>MAS VLE LEDBulb DT5.9-60W E27 927G93CL G</t>
  </si>
  <si>
    <t>MAS VLE LEDBulb DT5.9-60W E27 927ST64CLG</t>
  </si>
  <si>
    <t>MAS VLE LEDBulbD11.2-100W E27 927 A60CLG</t>
  </si>
  <si>
    <t>MAS VLE LEDBulbD11.2-100W E27 927 A60FRG</t>
  </si>
  <si>
    <t>MAS VLE LEDLusterD3.4-40W E14 P45 927FRG</t>
  </si>
  <si>
    <t>MAS VLE LEDLusterD3.4-40W E27 P45 927FRG</t>
  </si>
  <si>
    <t>TForce Core HB MV ND 20W E27 840 G3</t>
  </si>
  <si>
    <t>TForce Core HB MV ND 20W E27 865 G3</t>
  </si>
  <si>
    <t>TForce Core HB MV ND 24W E27 840 G3</t>
  </si>
  <si>
    <t>TForce Core HB MV ND 24W E27 865 G3</t>
  </si>
  <si>
    <t>TForce Core HB MV ND 30W E27 840 G3</t>
  </si>
  <si>
    <t>TForce Core HB MV ND 30W E27 865 G3</t>
  </si>
  <si>
    <t>TForce Core HB MV ND 35W E27 840 G3</t>
  </si>
  <si>
    <t>TForce Core HB MV ND 35W E27 865 G3</t>
  </si>
  <si>
    <t>App 15.4W E14 230-240V T22 CL OV 1CT</t>
  </si>
  <si>
    <t>App 26.0W E14 230-240V T25 CL OV 1CT</t>
  </si>
  <si>
    <t>BR125 IR 150W E27 230-250V Red 1CT/10</t>
  </si>
  <si>
    <t>BR125 IR 250W E27 230-250V CL 1CT/10</t>
  </si>
  <si>
    <t>BR125 IR 250W E27 230-250V Red 1CT/10</t>
  </si>
  <si>
    <t>PAR38 IR 100W E27 230V CL 1CT/12</t>
  </si>
  <si>
    <t>PAR38 IR 150W E27 230V Red 1CT/12</t>
  </si>
  <si>
    <t>PAR38 IR 175W E27 230V CL 1CT/12</t>
  </si>
  <si>
    <t>PAR38 IR 175W E27 230V Red 1CT/12</t>
  </si>
  <si>
    <t>R125 IR 375W E27 230-250V CL 1CT/10</t>
  </si>
  <si>
    <t>CorePro LED PLC 6.5W 830 2P G24d-2</t>
  </si>
  <si>
    <t>CorePro LED PLC 6.5W 830 4P G24q-2</t>
  </si>
  <si>
    <t>CorePro LED PLC 6.5W 840 2P G24d-2</t>
  </si>
  <si>
    <t>CorePro LED PLC 6.5W 840 4P G24q-2</t>
  </si>
  <si>
    <t>CorePro LED PLC 8.5W 840 2P G24d-3</t>
  </si>
  <si>
    <t>CorePro LED PLC 9W 830 4P G24q-3</t>
  </si>
  <si>
    <t>CorePro LED PLC 9W 840 4P G24q-3</t>
  </si>
  <si>
    <t>CorePro LED PLL HF 16.5W 840 4P 2G11</t>
  </si>
  <si>
    <t>CorePro LEDspot 7-50W 830 AR111 40D</t>
  </si>
  <si>
    <t>CorePro LEDtube UN 1500mm HO 23W840 T8</t>
  </si>
  <si>
    <t>Ecofit LEDtube 1500mm HO 23W 840 T8</t>
  </si>
  <si>
    <t>Ecofit LEDtube 1500mm HO 23W 865 T8</t>
  </si>
  <si>
    <t>MAS ExpertColor 10.8-50W 927 AR111 24D</t>
  </si>
  <si>
    <t>MAS ExpertColor 10.8-50W 927 AR111 40D</t>
  </si>
  <si>
    <t>MAS ExpertColor 10.8-50W 927 AR111 9D</t>
  </si>
  <si>
    <t>MAS ExpertColor 10.8-50W 930 AR111 24D</t>
  </si>
  <si>
    <t>MAS ExpertColor 10.8-50W 930 AR111 40D</t>
  </si>
  <si>
    <t>MAS ExpertColor 10.8-50W 930 AR111 9D</t>
  </si>
  <si>
    <t>MAS ExpertColor 14.8-75W 927 AR111 24D</t>
  </si>
  <si>
    <t>MAS ExpertColor 14.8-75W 927 AR111 45D</t>
  </si>
  <si>
    <t>MAS ExpertColor 14.8-75W 930 AR111 24D</t>
  </si>
  <si>
    <t>MAS ExpertColor 14.8-75W 930 AR111 45D</t>
  </si>
  <si>
    <t>MAS ExpertColor 14.8-75W 940 AR111 24D</t>
  </si>
  <si>
    <t>MAS ExpertColor 14.8-75W 940 AR111 45D</t>
  </si>
  <si>
    <t>MAS LED ExpertColor 5.5-50W GU10 927 25D</t>
  </si>
  <si>
    <t>MAS LED ExpertColor 5.5-50W GU10 927 36D</t>
  </si>
  <si>
    <t>MAS LED ExpertColor 5.5-50W GU10 930 25D</t>
  </si>
  <si>
    <t>MAS LED ExpertColor 5.5-50W GU10 930 36D</t>
  </si>
  <si>
    <t>MAS LED ExpertColor 5.5-50W GU10 940 25D</t>
  </si>
  <si>
    <t>MAS LED ExpertColor 5.5-50W GU10 940 36D</t>
  </si>
  <si>
    <t>MAS LED ExpertColor 7.5-43W MR16 927 36D</t>
  </si>
  <si>
    <t>MAS LED ExpertColor 7.5-43W MR16 930 24D</t>
  </si>
  <si>
    <t>MAS LED ExpertColor 7.5-43W MR16 930 36D</t>
  </si>
  <si>
    <t>MAS LED ExpertColor 7.5-43W MR16 940 24D</t>
  </si>
  <si>
    <t>MAS LED ExpertColor 7.5-43W MR16 940 36D</t>
  </si>
  <si>
    <t>MAS LED ExpertColor 7.5-43W MR16 927 24D</t>
  </si>
  <si>
    <t>MAS LEDtube 1050mm 16W 830 T8</t>
  </si>
  <si>
    <t>MAS LEDtube 1050mm 16W 840 T8</t>
  </si>
  <si>
    <t>MAS LEDtube 1200mm HO 12.5W 830 T8</t>
  </si>
  <si>
    <t>MAS LEDtube 1200mm HO 12.5W 840 T8</t>
  </si>
  <si>
    <t>MAS LEDtube 1200mm HO 12.5W 865 T8</t>
  </si>
  <si>
    <t>MAS LEDtube 1200mm UO 14.7W 830 T8</t>
  </si>
  <si>
    <t>MAS LEDtube 1200mm UO 14.7W 840 T8</t>
  </si>
  <si>
    <t>MAS LEDtube 1200mm UO 14.7W 865 T8</t>
  </si>
  <si>
    <t>MAS LEDtube 1500mm HO 18.2W 830 T8</t>
  </si>
  <si>
    <t>MAS LEDtube 1500mm HO 18.2W 840 T8</t>
  </si>
  <si>
    <t>MAS LEDtube 1500mm HO 18.2W 865 T8</t>
  </si>
  <si>
    <t>MAS LEDtube 1500mm UO 21.7W 830 T8</t>
  </si>
  <si>
    <t>MAS LEDtube 1500mm UO 21.7W 840 T8</t>
  </si>
  <si>
    <t>MAS LEDtube 1500mm UO 21.7W 865 T8</t>
  </si>
  <si>
    <t>MAS LEDtube 900mm HO 12W 840 T8</t>
  </si>
  <si>
    <t>MAS LEDtube 900mm HO 12W 865 T8</t>
  </si>
  <si>
    <t>MAS LEDtube HF 1200mm HE 16.5W 840 T5</t>
  </si>
  <si>
    <t>MAS LEDtube HF 1200mm HE 16.5W 865 T5</t>
  </si>
  <si>
    <t>MAS LEDtube HF 1200mm HO 26W 830 T5 OE</t>
  </si>
  <si>
    <t>MAS LEDtube HF 1200mm HO 26W 840 T5 OE</t>
  </si>
  <si>
    <t>MAS LEDtube HF 1200mm HO 26W 865 T5 OE</t>
  </si>
  <si>
    <t>MAS LEDtube HF 1500mm HO 26W 830 T5 OE</t>
  </si>
  <si>
    <t>MAS LEDtube HF 1500mm HO 26W 840 T5 OE</t>
  </si>
  <si>
    <t>MAS LEDtube HF 1500mm HO 26W 865 T5 OE</t>
  </si>
  <si>
    <t>MAS LEDtube HF 1500mm UO 24W840 T8</t>
  </si>
  <si>
    <t>MAS LEDtube HF 1500mm UO 36W 830 T5</t>
  </si>
  <si>
    <t>MAS LEDtube HF 600mm HO 8W865 T8</t>
  </si>
  <si>
    <t>MAS LEDtube VLE UN 1200mm UO 15.5W830 T8</t>
  </si>
  <si>
    <t>MAS LEDtube VLE UN 1200mm UO 15.5W840 T8</t>
  </si>
  <si>
    <t>MAS LEDtube VLE UN 1200mm UO 15.5W865 T8</t>
  </si>
  <si>
    <t>MAS LEDtube VLE UN 1500mm UO 23W830 T8</t>
  </si>
  <si>
    <t>MAS LEDtube VLE UN 1500mm UO 23W840 T8</t>
  </si>
  <si>
    <t>MAS LEDtube VLE UN 1500mm UO 23W865 T8</t>
  </si>
  <si>
    <t>TForce Core HB MV ND 55W E40 840 G3</t>
  </si>
  <si>
    <t>TForce Core HB MV ND 55W E40 865 G3</t>
  </si>
  <si>
    <t>TForce Core HB MV ND 65W E40 840 G3</t>
  </si>
  <si>
    <t>TForce Core HB MV ND 65W E40 865 G3</t>
  </si>
  <si>
    <t>TForce Core LED HPL 13W E27 830 FR</t>
  </si>
  <si>
    <t>TForce Core LED HPL 13W E27 840 FR</t>
  </si>
  <si>
    <t>TForce Core LED HPL 18W E27 830 FR</t>
  </si>
  <si>
    <t>TForce Core LED HPL 18W E27 840 FR</t>
  </si>
  <si>
    <t>TForce Core LED HPL 26W E27 830 FR</t>
  </si>
  <si>
    <t>TForce Core LED HPL 26W E27 840 FR</t>
  </si>
  <si>
    <t>TForce Core LED HPL 36W E27 830 FR</t>
  </si>
  <si>
    <t>TForce Core LED HPL 36W E27 840 FR</t>
  </si>
  <si>
    <t>TForce Core LED HPL 36W E40 830 FR</t>
  </si>
  <si>
    <t>TForce Core LED HPL 36W E40 840 FR</t>
  </si>
  <si>
    <t>TForce LED HPI UN 140W E40 840 NB</t>
  </si>
  <si>
    <t>TForce LED HPI UN 140W E40 840 WB</t>
  </si>
  <si>
    <t>TForce LED HPI UN 95W E40 840 NB</t>
  </si>
  <si>
    <t>TForce LED HPI UN 95W E40 840 WB</t>
  </si>
  <si>
    <t>TForce LED HPL ND 28-21W E27 830</t>
  </si>
  <si>
    <t>TForce LED HPL ND 30-21W E27 840</t>
  </si>
  <si>
    <t>TForce LED HPL ND 38-28W E27 830</t>
  </si>
  <si>
    <t>TForce LED HPL ND 40-28W E27 840</t>
  </si>
  <si>
    <t>TForce LED HPL ND 57-42W E27 830</t>
  </si>
  <si>
    <t>TForce LED HPL ND 57-42W E40 830</t>
  </si>
  <si>
    <t>TForce LED HPL ND 60-42W E27 840</t>
  </si>
  <si>
    <t>TForce LED HPL ND 60-42W E40 840</t>
  </si>
  <si>
    <t>HPI-T 1000W/543 E40 1SL/4</t>
  </si>
  <si>
    <t>HPI-T 2000W/542 E40 380V 1SL/4</t>
  </si>
  <si>
    <t>MASTER HPI-T Plus 250W/645 E40 1SL/12</t>
  </si>
  <si>
    <t>MASTER HPI-T Plus 400W/645 E40 1SL/12</t>
  </si>
  <si>
    <t>MASTER MHN-LA 1000W/842 230V XWH</t>
  </si>
  <si>
    <t>MASTER MHN-LA 1000W/956 230V XWH</t>
  </si>
  <si>
    <t>MASTER MHN-LA 2000W/842 400V XWH</t>
  </si>
  <si>
    <t>MASTER MHN-LA 2000W/956 400V XWH</t>
  </si>
  <si>
    <t>MASTER MHN-SA 1800W/956 (P)SFC 230V</t>
  </si>
  <si>
    <t>MASTER MHN-SA 1800W/956 (P)SFC 400V</t>
  </si>
  <si>
    <t>MASTER MHN-SA 1800W/956 230V XW UNP/1</t>
  </si>
  <si>
    <t>MASTER MHN-SA 2000W/956 400V XW HO UNP/1</t>
  </si>
  <si>
    <t>MASTER MHN-SE 2000W/956 GX22 400V HO UNP</t>
  </si>
  <si>
    <t>MASTER SDW-T 100W/825 PG12-1 1SL/12</t>
  </si>
  <si>
    <t>MASTER SDW-T 50W/825 PG12-1 1SL/12</t>
  </si>
  <si>
    <t>MASTER TL-D Food 18W/79 SLV/25</t>
  </si>
  <si>
    <t>MASTER TL-D Food 30W/79 SLV/25</t>
  </si>
  <si>
    <t>MASTER TL-D Food 36W/79 SLV/25</t>
  </si>
  <si>
    <t>MASTER TL-D Food 58W/79 SLV/25</t>
  </si>
  <si>
    <t>MASTER TL-D Super 80 18W/830 1SL/25</t>
  </si>
  <si>
    <t>MASTER TL-D Super 80 18W/840 1SL/25</t>
  </si>
  <si>
    <t>MASTER TL-D Super 80 18W/865 1SL/25</t>
  </si>
  <si>
    <t>MASTER TL-D Super 80 30W/865 SLV/25</t>
  </si>
  <si>
    <t>MASTER TL-D Super 80 36W/830 1SL/25</t>
  </si>
  <si>
    <t>MASTER TL-D Super 80 36W/840 1SL/25</t>
  </si>
  <si>
    <t>MASTER TL-D Super 80 58W/830 1SL/25</t>
  </si>
  <si>
    <t>MASTER TL-D Super 80 58W/840 1SL/25</t>
  </si>
  <si>
    <t>MASTER TL-D Super 80 58W/865 1SL/25</t>
  </si>
  <si>
    <t>MASTERC CDM-R111 Elite 35W/930 GX8.5 24D</t>
  </si>
  <si>
    <t>MASTERC CDM-R111 Elite 70W/930 GX8.5 24D</t>
  </si>
  <si>
    <t>MASTERC CDM-R111 Elite 70W/930 GX8.5 40D</t>
  </si>
  <si>
    <t>MASTERC CDM-T 150W/830 G12 1CT</t>
  </si>
  <si>
    <t>MASTERC CDM-T 150W/942 G12 1CT</t>
  </si>
  <si>
    <t>MASTERC CDM-T 35W/830 G12 1CT/12</t>
  </si>
  <si>
    <t>MASTERC CDM-T 35W/842 G12 1CT/12</t>
  </si>
  <si>
    <t>MASTERC CDM-T 70W/830 G12 1CT/12</t>
  </si>
  <si>
    <t>MASTERC CDM-T 70W/942 G12 1CT/12</t>
  </si>
  <si>
    <t>MASTERC CDM-T Elite 100W/930 G12 1CT/12</t>
  </si>
  <si>
    <t>MASTERC CDM-T Elite 150W/930 G12 1CT/12</t>
  </si>
  <si>
    <t>MASTERC CDM-T Elite 20W/830 G12 1CT/12</t>
  </si>
  <si>
    <t>MASTERC CDM-T Elite 35W/930 G12 1CT/12</t>
  </si>
  <si>
    <t>MASTERC CDM-T Elite 35W/942 G12 1CT</t>
  </si>
  <si>
    <t>MASTERC CDM-T Elite 50W/930 G12 1CT/12</t>
  </si>
  <si>
    <t>MASTERC CDM-T Elite 70W/930 G12 1CT/12</t>
  </si>
  <si>
    <t>MASTERC CDM-T Elite 70W/942 G12 1CT</t>
  </si>
  <si>
    <t>MASTERC CDM-TC 35W/830 G8.5 1CT/12</t>
  </si>
  <si>
    <t>MASTERC CDM-TC 35W/842 G8.5 1CT/12</t>
  </si>
  <si>
    <t>MASTERC CDM-TC 70W/830 G8.5 1CT/12</t>
  </si>
  <si>
    <t>MASTERC CDM-TC Elite 20W/830 G8.5 1CT/12</t>
  </si>
  <si>
    <t>MASTERC CDM-TC Elite 35W/930 G8.5 1CT/12</t>
  </si>
  <si>
    <t>MASTERC CDM-TC Elite 35W/942 G8.5 1CT</t>
  </si>
  <si>
    <t>MASTERC CDM-TC Elite 70W/930 G8.5 1CT/12</t>
  </si>
  <si>
    <t>MASTERC CDM-TC Elite 70W/942 G8.5 1CT</t>
  </si>
  <si>
    <t>MASTERC CDM-TD 150W/830 RX7s 1CT</t>
  </si>
  <si>
    <t>MASTERC CDM-TD 150W/942 RX7s 1CT</t>
  </si>
  <si>
    <t>MASTERC CDM-TD 70W/830 RX7s 1CT/12</t>
  </si>
  <si>
    <t>MASTERC CDM-TD 70W/942 RX7s 1CT/12</t>
  </si>
  <si>
    <t>MASTERC CDM-Tm Mini 20W/830 PGJ5 1CT/12</t>
  </si>
  <si>
    <t>MASTERC CDM-Tm Mini 35W/930 PGJ5 1CT/12</t>
  </si>
  <si>
    <t>MST MHN-SB 2000W/956 400V K12s-7 WH HO</t>
  </si>
  <si>
    <t>MST SDW-TG Mini 100W/825 GX12-1 1CT/12</t>
  </si>
  <si>
    <t>MST SON-T APIA Plus Xtra 100W E40 1SL/12</t>
  </si>
  <si>
    <t>MST SON-T APIA Plus Xtra 150W E40 1SL/12</t>
  </si>
  <si>
    <t>MST SON-T APIA Plus Xtra 250W E40 1SL/12</t>
  </si>
  <si>
    <t>MST SON-T APIA Plus Xtra 400W E40 1SL/12</t>
  </si>
  <si>
    <t>MST SON-T APIA Plus Xtra 70W E27 1SL/12</t>
  </si>
  <si>
    <t>MST SON-T PIA Plus 100W/220 E40 1SL/12</t>
  </si>
  <si>
    <t>MST SON-T PIA Plus 150W/220 E40 - 1SL/12</t>
  </si>
  <si>
    <t>MST SON-T PIA Plus 250W E E40 1SL/12</t>
  </si>
  <si>
    <t>MST SON-T PIA Plus 400W E E40 1SL/12</t>
  </si>
  <si>
    <t>MST SON-T PIA Plus 600W/220 E40 1SL/12</t>
  </si>
  <si>
    <t>MST SON-T PIA Plus 70W/220 E27 1SL/12</t>
  </si>
  <si>
    <t>S10 4-65W SIN 220-240V WH EUR/1000</t>
  </si>
  <si>
    <t>S10 4-65W SIN 220-240V WH EUR/12X25CT</t>
  </si>
  <si>
    <t>S2 4-22W SER 220-240V WH EUR/1000</t>
  </si>
  <si>
    <t>S2 4-22W SER 220-240V WH EUR/12X25CT</t>
  </si>
  <si>
    <t>SON H 220W/220 E40 1SL/12</t>
  </si>
  <si>
    <t>SON-T 1000W E40 1SL/4</t>
  </si>
  <si>
    <t>SON-T 100W E E40  SL/12</t>
  </si>
  <si>
    <t>SON-T 150W E E40  SL/12</t>
  </si>
  <si>
    <t>SON-T 250W E E40  SL/12</t>
  </si>
  <si>
    <t>SON-T 400W E E40  SL/12</t>
  </si>
  <si>
    <t>SON-T 70W/220 E27 1CT/12</t>
  </si>
  <si>
    <t>TL-D 18W Snow White 1SL/25</t>
  </si>
  <si>
    <t>TL-D 18W/33-640 1SL/25</t>
  </si>
  <si>
    <t>TL-D 18W/54-765 1SL/25</t>
  </si>
  <si>
    <t>TL-D 30W/33-640 1SL/25</t>
  </si>
  <si>
    <t>TL-D 30W/54-765 1SL/25</t>
  </si>
  <si>
    <t>TL-D 36W Snow White 1SL/25</t>
  </si>
  <si>
    <t>TL-D 36W/33-640 1SL/25</t>
  </si>
  <si>
    <t>TL-D 36W/54-765 1SL/25</t>
  </si>
  <si>
    <t>TL-D 58W/33-640 1SL/25</t>
  </si>
  <si>
    <t>CertaDrive 120W/24VDC 220-240V</t>
  </si>
  <si>
    <t>CertaDrive 35W/24VDC 220-240V</t>
  </si>
  <si>
    <t>CertaDrive 60W/24VDC 220-240V</t>
  </si>
  <si>
    <t>EB-Ci 1-2 36W / 1-4 18W 220-240V 50/60Hz</t>
  </si>
  <si>
    <t>HF-P 154/155 TL5 HO/PLL III 220-240V IDC</t>
  </si>
  <si>
    <t>HF-P 180 TL5 III 220-240V 50/60Hz</t>
  </si>
  <si>
    <t>HF-P 2 22-42 PL-T/C/L/TL5C EII 220-240V</t>
  </si>
  <si>
    <t>HF-P 218/236 TL-D III 220-240V 50/60 Hz</t>
  </si>
  <si>
    <t>HF-P 249 TL5 HO III 220-240V 50/60Hz IDC</t>
  </si>
  <si>
    <t>HF-P 254/255 TL5 HO/PLL III 220-240V IDC</t>
  </si>
  <si>
    <t>HF-P 258 TL-D III 220-240V 50/60Hz IDC</t>
  </si>
  <si>
    <t>HF-P 280 TL5/PL-L III 220-240V 50/60Hz</t>
  </si>
  <si>
    <t>HF-P 3/418 TL-D III 220-240V 50/60Hz IDC</t>
  </si>
  <si>
    <t>HF-R 258 TL-D EII 220-240V 50/60Hz</t>
  </si>
  <si>
    <t>HF-S 118/136 TL-D II 220-240V 50/60Hz</t>
  </si>
  <si>
    <t>HF-S 154 TL5 II 220-240V 50/60Hz</t>
  </si>
  <si>
    <t>HF-S 218/236 TL-D II 220-240V 50/60Hz</t>
  </si>
  <si>
    <t>HF-S 249 TL5 II 220-240V 50/60Hz</t>
  </si>
  <si>
    <t>HF-S 254 TL5 II 220-240V 50/60Hz</t>
  </si>
  <si>
    <t>HF-S 258 TL-D II 220-240V 50/60Hz</t>
  </si>
  <si>
    <t>HF-S 3/4 18 TL-D II 220-240V 50/60Hz</t>
  </si>
  <si>
    <t>HID-AV C 35-70 /S CDM 220-240V 50/60Hz</t>
  </si>
  <si>
    <t>HID-DV PROG Xt 250 SON C2 208-277V</t>
  </si>
  <si>
    <t>HID-DV PROG Xt 90 CPO Q 208-277V</t>
  </si>
  <si>
    <t>SI 51 220-240V 50/60Hz</t>
  </si>
  <si>
    <t>SKD 578 220-240V 50/60Hz</t>
  </si>
  <si>
    <t>SKD 578-S 220-240V 50/60Hz</t>
  </si>
  <si>
    <t>13163 ELC/5H 250W GX5.3 24V 1CT/24</t>
  </si>
  <si>
    <t>13528 15W GZ4 6V 1CT/24</t>
  </si>
  <si>
    <t>13938XHP 50W GX5.3 22.8V 1CT/24</t>
  </si>
  <si>
    <t>14623 95W G6.35 17V 1CT/10X10F</t>
  </si>
  <si>
    <t>6423 150W GZ6.35 15V 1CT/10X5F</t>
  </si>
  <si>
    <t>6423FO 150W GZ6.35 15V 1CT/10X5F</t>
  </si>
  <si>
    <t>7158 150W G6.35 24V 1CT/10X10F</t>
  </si>
  <si>
    <t>Actinic BL TL 11W/10</t>
  </si>
  <si>
    <t>Actinic BL TL 40W/10 SLV/25</t>
  </si>
  <si>
    <t>Actinic BL TL 6W/10 1FM/10X25CC</t>
  </si>
  <si>
    <t>Actinic BL TL 8W/10 1FM/10X25CC</t>
  </si>
  <si>
    <t>Actinic BL TL-D 18W/10 1SL/25</t>
  </si>
  <si>
    <t>Actinic BL TL-D 18W/10 Secura 1SL/25</t>
  </si>
  <si>
    <t>Actinic BL TL-DK 36W/10 1SL/25</t>
  </si>
  <si>
    <t>Actinic BL TL-DK Secura 36W/10 1SL/25</t>
  </si>
  <si>
    <t>Insect PL-L 36W /10</t>
  </si>
  <si>
    <t>MASTER Actinic BL TL-D 15W/10 1SL/25</t>
  </si>
  <si>
    <t>MASTER Actinic BL TL-D 15W/10 Secura</t>
  </si>
  <si>
    <t>PL-L 18W/10/4P 1CT/25</t>
  </si>
  <si>
    <t>PL-L 18W/52/4P 1CT/25</t>
  </si>
  <si>
    <t>PL-S 11W/10/2P 1CT/6X10BOX</t>
  </si>
  <si>
    <t>PL-S 9W/01/2P 1CT/6X10BOX</t>
  </si>
  <si>
    <t>PL-S 9W/52/2P 1CT/6X10BOX</t>
  </si>
  <si>
    <t>TL 100W/01 SLV/10</t>
  </si>
  <si>
    <t>TL 100W/10-R UV-A</t>
  </si>
  <si>
    <t>TL 100W/12 SLV/10</t>
  </si>
  <si>
    <t>TL 120W/01</t>
  </si>
  <si>
    <t>TL 140W/03</t>
  </si>
  <si>
    <t>TL 20W/52 SLV/25</t>
  </si>
  <si>
    <t>TL 4W BLB 1FM/10X25CC</t>
  </si>
  <si>
    <t>TL 60W/10-R SLV/25</t>
  </si>
  <si>
    <t>TL 6W BLB 1FM/10X25CC</t>
  </si>
  <si>
    <t>TL 80W/10-R SLV/25</t>
  </si>
  <si>
    <t>TL 8W BLB 1FM/10X25CC</t>
  </si>
  <si>
    <t>TL-D 18W BLB 1SL/25</t>
  </si>
  <si>
    <t>TL-D 18W/52</t>
  </si>
  <si>
    <t>TL-D Colored 18W Blue 1SL/25</t>
  </si>
  <si>
    <t>TL-D Colored 18W Yellow 1SL/25</t>
  </si>
  <si>
    <t>TL-D Colored 36W Blue 1SL/25</t>
  </si>
  <si>
    <t>TL-D Colored 36W Yellow 1SL/25</t>
  </si>
  <si>
    <t>TL-K 40W UVA-1</t>
  </si>
  <si>
    <t>TUV 11W 4P SE UNP/32</t>
  </si>
  <si>
    <t>TUV 11W FAM/10X25BOX</t>
  </si>
  <si>
    <t>TUV 130W XPT SE UNP/20</t>
  </si>
  <si>
    <t>TUV 15W SLV/25</t>
  </si>
  <si>
    <t>TUV 16W 4P SE UNP/32</t>
  </si>
  <si>
    <t>TUV 16W FAM/10X25BOX</t>
  </si>
  <si>
    <t>TUV 25W 1SL/25</t>
  </si>
  <si>
    <t>TUV 30W 1SL/25-Latest</t>
  </si>
  <si>
    <t>TUV 36T5 HE 4P SE UNP/32</t>
  </si>
  <si>
    <t>TUV 36T5 HO 4P SE UNP/32</t>
  </si>
  <si>
    <t>TUV 36T5 SP NO/32</t>
  </si>
  <si>
    <t>TUV 36W SLV/6</t>
  </si>
  <si>
    <t>TUV 4W FAM/10X25BOX</t>
  </si>
  <si>
    <t>TUV 55W HO 1SL/6</t>
  </si>
  <si>
    <t>TUV 64T5 HE 4P SE UNP/32</t>
  </si>
  <si>
    <t>TUV 64T5 HO 4P SE UNP/32</t>
  </si>
  <si>
    <t>TUV 75W HO 1SL/6</t>
  </si>
  <si>
    <t>TUV 8W FAM/10X25BOX</t>
  </si>
  <si>
    <t>TUV PL-L 24W/4P 1CT/25</t>
  </si>
  <si>
    <t>TUV PL-L 36W/4P 1CT/25</t>
  </si>
  <si>
    <t>TUV PL-L 60W/4P HO 1CT/25</t>
  </si>
  <si>
    <t>TUV PL-S 11W/2P 1CT/6X10BOX</t>
  </si>
  <si>
    <t>TUV PL-S 5W/2P 1CT/6X10BOX</t>
  </si>
  <si>
    <t>TUV PL-S 7W/2P 1CT/5X10CC</t>
  </si>
  <si>
    <t>TUV PL-S 9W/2P 1CT/6X10BOX</t>
  </si>
  <si>
    <t>TUV TL-D 95W HO SLV/25</t>
  </si>
  <si>
    <t>BN021C LED10S/830 L600</t>
  </si>
  <si>
    <t>BN021C LED10S/840 L600</t>
  </si>
  <si>
    <t>BN021C LED14S/830 L900</t>
  </si>
  <si>
    <t>BN021C LED15S/840 L900</t>
  </si>
  <si>
    <t>BN021C LED19S/830 L1200</t>
  </si>
  <si>
    <t>BN021C LED20S/840 L1200</t>
  </si>
  <si>
    <t>BN021C LED24S/830 L1500</t>
  </si>
  <si>
    <t>BN021C LED25S/840 L1500</t>
  </si>
  <si>
    <t>BN021C LED5S/830 L300</t>
  </si>
  <si>
    <t>BN021C LED5S/840 L300</t>
  </si>
  <si>
    <t>BN021Z C600</t>
  </si>
  <si>
    <t>ZGP150 mounting accessory spiker</t>
  </si>
  <si>
    <t>RC048B LED32S/840 PSU W60L60 NOC CFW</t>
  </si>
  <si>
    <t>RC048B LED32S/865 PSU W60L60 NOC CFW</t>
  </si>
  <si>
    <t>RC048C LED32S/840 PSU W30L120 CFW</t>
  </si>
  <si>
    <t>RC048C LED32S/840 PSU W60L60 CFW</t>
  </si>
  <si>
    <t>RC048C LED32S/865 PSU W60L60 CFW</t>
  </si>
  <si>
    <t>RC048Z SC</t>
  </si>
  <si>
    <t>RC048Z SMB-PLC</t>
  </si>
  <si>
    <t>RC048Z SME-2</t>
  </si>
  <si>
    <t>WT045C LED12/NW PSU CFW L1054</t>
  </si>
  <si>
    <t>WT045C LED12/NW PSU CFW L1054 MDU</t>
  </si>
  <si>
    <t>WT045C LED12/NW PSU CFW L1054 MDU OVL</t>
  </si>
  <si>
    <t>WT045C LED12/NW PSU CFW L1054 OVL</t>
  </si>
  <si>
    <t>WT045C LED12/NW PSU CFW L1054 SQ</t>
  </si>
  <si>
    <t>WT045C LED12/NW PSU CFW L1065</t>
  </si>
  <si>
    <t>WT045C LED18/NW PSU CFW L1454 MDU OVL</t>
  </si>
  <si>
    <t>WT045C LED18/NW PSU CFW L1454 OVL</t>
  </si>
  <si>
    <t>WT045C LED18/NW PSU CFW L1454 SQ</t>
  </si>
  <si>
    <t>WT045C LED20/NW PSU CFW L1654</t>
  </si>
  <si>
    <t>WT045C LED20/NW PSU CFW L1654 MDU</t>
  </si>
  <si>
    <t>WT045C LED20/NW PSU CFW L1665</t>
  </si>
  <si>
    <t>BVP156 LED135/CW 220-240V 150W WB</t>
  </si>
  <si>
    <t>BVP156 LED135/NW 220-240V 150W WB</t>
  </si>
  <si>
    <t>BVP156 LED180/CW 220-240V 200W WB</t>
  </si>
  <si>
    <t>BVP156 LED180/NW 220-240V 200W WB</t>
  </si>
  <si>
    <t>BVP156 LED22/WW 220-240 30W WB</t>
  </si>
  <si>
    <t>BVP156 LED24/CW 220-240 30W WB</t>
  </si>
  <si>
    <t>BVP156 LED24/NW 220-240 30W WB</t>
  </si>
  <si>
    <t>BVP156 LED37/WW 220-240 50W WB</t>
  </si>
  <si>
    <t>BVP156 LED40/CW 220-240 50W WB</t>
  </si>
  <si>
    <t>BVP156 LED40/NW 220-240 50W WB</t>
  </si>
  <si>
    <t>BVP156 LED75/WW 220-240 100W WB</t>
  </si>
  <si>
    <t>BVP156 LED80/CW 220-240 100W WB</t>
  </si>
  <si>
    <t>BVP156 LED80/NW 220-240 100W WB</t>
  </si>
  <si>
    <t>WT035C G2 LED20/NW PSU CFW L600</t>
  </si>
  <si>
    <t>WT035C G2 LED40/NW PSU CFW L1200</t>
  </si>
  <si>
    <t>WT035C G2 LED55/NW PSU CFW L1500</t>
  </si>
  <si>
    <t>RC065B G5 34S/840 PSD W60L60 OC CFW</t>
  </si>
  <si>
    <t>RC065B G5 34S/840 PSU W60L60 NOC CFW</t>
  </si>
  <si>
    <t>RC065B G5 34S/865 PSU W60L60 NOC CFW</t>
  </si>
  <si>
    <t>RC065B G5 34S/865 PSU W60L60 OC CFW</t>
  </si>
  <si>
    <t>RC065B G5 41S/840 PSU W60L60 NOC CFW</t>
  </si>
  <si>
    <t>RC065B G5 41S/840 PSU W60L60 OC CFW</t>
  </si>
  <si>
    <t>RC065Z SC</t>
  </si>
  <si>
    <t>RC065Z SMB W60L60 G2</t>
  </si>
  <si>
    <t>RC065Z SME-3 WH</t>
  </si>
  <si>
    <t>RC132Z SMB W60L60</t>
  </si>
  <si>
    <t>RC035B LED36S/840 CLI W30L120 RCA</t>
  </si>
  <si>
    <t>RC035B LED36S/840 CLI W60L60 RCA</t>
  </si>
  <si>
    <t>RC035B LED36S/865 CLI W30L120 RCA</t>
  </si>
  <si>
    <t>RC035B LED36S/865 CLI W60L60 RCA</t>
  </si>
  <si>
    <t>BN068C LED12/NW L1200 SW</t>
  </si>
  <si>
    <t>BN068C LED6/NW L600 SW</t>
  </si>
  <si>
    <t>BN068C LED9/NW L900 SW</t>
  </si>
  <si>
    <t>RC091Z SMB-297x1197</t>
  </si>
  <si>
    <t>RC091Z SMB-597x597</t>
  </si>
  <si>
    <t>ZCH086 CCPA</t>
  </si>
  <si>
    <t>BRP101 LED37/740 II DM</t>
  </si>
  <si>
    <t>BRP102 LED110/740 II DM</t>
  </si>
  <si>
    <t>BRP102 LED55/740 II DM</t>
  </si>
  <si>
    <t>BRP102 LED75/740 II DM</t>
  </si>
  <si>
    <t>RC048B LED32S/840 PSU W30L120 NOC CFW</t>
  </si>
  <si>
    <t>BRP121 LED104/NW 80W 220-240V GM</t>
  </si>
  <si>
    <t>BRP121 LED26/NW 20W 220-240V GM</t>
  </si>
  <si>
    <t>BRP121 LED52/NW 40W 220-240V GM</t>
  </si>
  <si>
    <t>BRP121 LED65/NW 50W 220-240V GM</t>
  </si>
  <si>
    <t>BRP121 LED78/NW 60W 220-240V GM</t>
  </si>
  <si>
    <t>RCS033 1C L1000 BK</t>
  </si>
  <si>
    <t>RCS033 1C L1000 WH</t>
  </si>
  <si>
    <t>RCS033 1C L2000 BK</t>
  </si>
  <si>
    <t>RCS033 1C L2000 WH</t>
  </si>
  <si>
    <t>ST033T LED17/830 20W 220-240V I MB BK GM</t>
  </si>
  <si>
    <t>ST033T LED17/830 20W 220-240V I MB WH GM</t>
  </si>
  <si>
    <t>ST033T LED17/830 20W 220-240V I WB BK GM</t>
  </si>
  <si>
    <t>ST033T LED17/830 20W 220-240V I WB WH GM</t>
  </si>
  <si>
    <t>ST033T LED17/840 20W 220-240V I MB BK GM</t>
  </si>
  <si>
    <t>ST033T LED17/840 20W 220-240V I MB WH GM</t>
  </si>
  <si>
    <t>ST033T LED17/840 20W 220-240V I WB BK GM</t>
  </si>
  <si>
    <t>ST033T LED17/840 20W 220-240V I WB WH GM</t>
  </si>
  <si>
    <t>ST033T LED25/830 30W 220-240V I MB BK GM</t>
  </si>
  <si>
    <t>ST033T LED25/830 30W 220-240V I MB WH GM</t>
  </si>
  <si>
    <t>ST033T LED25/830 30W 220-240V I WB BK GM</t>
  </si>
  <si>
    <t>ST033T LED25/830 30W 220-240V I WB WH GM</t>
  </si>
  <si>
    <t>ST033T LED25/840 30W 220-240V I MB BK GM</t>
  </si>
  <si>
    <t>ST033T LED25/840 30W 220-240V I MB WH GM</t>
  </si>
  <si>
    <t>ST033T LED25/840 30W 220-240V I WB BK GM</t>
  </si>
  <si>
    <t>ST033T LED25/840 30W 220-240V I WB WH GM</t>
  </si>
  <si>
    <t>ST033T LED5/830 7W 220-240V I WB BK GM</t>
  </si>
  <si>
    <t>ST033T LED5/830 7W 220-240V I WB WH GM</t>
  </si>
  <si>
    <t>ST033T LED5/840 7W 220-240V I WB BK GM</t>
  </si>
  <si>
    <t>ST033T LED5/840 7W 220-240V I WB WH GM</t>
  </si>
  <si>
    <t>ST033T LED8/830 10W 220-240V I MB BK GM</t>
  </si>
  <si>
    <t>ST033T LED8/830 10W 220-240V I MB WH GM</t>
  </si>
  <si>
    <t>ST033T LED8/830 10W 220-240V I WB BK GM</t>
  </si>
  <si>
    <t>ST033T LED8/830 10W 220-240V I WB WH GM</t>
  </si>
  <si>
    <t>ST033T LED8/840 10W 220-240V I MB BK GM</t>
  </si>
  <si>
    <t>ST033T LED8/840 10W 220-240V I MB WH GM</t>
  </si>
  <si>
    <t>ST033T LED8/840 10W 220-240V I WB BK GM</t>
  </si>
  <si>
    <t>ST033T LED8/840 10W 220-240V I WB WH GM</t>
  </si>
  <si>
    <t>ZCS033 ICP BK</t>
  </si>
  <si>
    <t>ZCS033 ICP WH</t>
  </si>
  <si>
    <t>ZCS033 LCP BK</t>
  </si>
  <si>
    <t>ZCS033 LCP WH</t>
  </si>
  <si>
    <t>DN070B LED12/830 12W 220-240V D150 RD EU</t>
  </si>
  <si>
    <t>DN070B LED12/840 12W 220-240V D150 RD EU</t>
  </si>
  <si>
    <t>DN070B LED24/830 24W 220-240V D200 RD EU</t>
  </si>
  <si>
    <t>DN070B LED24/840 24W 220-240V D200 RD EU</t>
  </si>
  <si>
    <t>BVP164 LED11/830 PSU 10W SWB MDU CE</t>
  </si>
  <si>
    <t>BVP164 LED12/840 PSU 10W SWB CE</t>
  </si>
  <si>
    <t>BVP164 LED12/840 PSU 10W SWB MDU CE</t>
  </si>
  <si>
    <t>BVP164 LED22/830 PSU 20W SWB CE</t>
  </si>
  <si>
    <t>BVP164 LED22/830 PSU 20W SWB MDU CE</t>
  </si>
  <si>
    <t>BVP164 LED55/830 PSU 50W SWB CE</t>
  </si>
  <si>
    <t>BVP164 LED55/830 PSU 50W SWB MDU CE</t>
  </si>
  <si>
    <t>BVP164 LED60/840 PSU 50W SWB MDU CE</t>
  </si>
  <si>
    <t>BVP164 LED60/865 PSU 50W SWB CE</t>
  </si>
  <si>
    <t>BVP165 LED100/830 PSU 100W AWB CE</t>
  </si>
  <si>
    <t>BVP165 LED105/840 PSU 100W AWB CE</t>
  </si>
  <si>
    <t>BVP165 LED110/830 PSU 100W SWB CE</t>
  </si>
  <si>
    <t>BVP165 LED180/865 PSU 150W SWB CE</t>
  </si>
  <si>
    <t>BVP165 LED200/830 PSU 200W AWB CE</t>
  </si>
  <si>
    <t>BVP165 LED210/840 PSU 200W AWB CE</t>
  </si>
  <si>
    <t>BVP165 LED220/830 PSU 200W SWB CE</t>
  </si>
  <si>
    <t>BVP165 LED240/865 PSU 200W SWB CE</t>
  </si>
  <si>
    <t>SM065C 41S/840 PSU W60L60 NOC 4PK</t>
  </si>
  <si>
    <t>SM065C 41S/840 PSU W60L60 OC</t>
  </si>
  <si>
    <t>SM065C 41S/840 PSU W60L60 OC 4PK</t>
  </si>
  <si>
    <t>WT050C 1xTLED L1200</t>
  </si>
  <si>
    <t>WT050C 1xTLED L1500</t>
  </si>
  <si>
    <t>WT050C 2xTLED L1200</t>
  </si>
  <si>
    <t>WT050C 2xTLED L1500</t>
  </si>
  <si>
    <t>WT060C LED18S/840 PSU L600 BN</t>
  </si>
  <si>
    <t>WT060C LED25S/840 PSU L1200 BN</t>
  </si>
  <si>
    <t>WT060C LED25S/840 PSU TW1 L1200 BN</t>
  </si>
  <si>
    <t>WT060C LED34S/840 PSU L1500 BN</t>
  </si>
  <si>
    <t>WT060C LED34S/840 PSU TW1 L1500 BN</t>
  </si>
  <si>
    <t>WT060C LED36S/840 PSU L1200 BN</t>
  </si>
  <si>
    <t>WT060C LED36S/840 PSU TW1 L1200 BN</t>
  </si>
  <si>
    <t>WT060C LED36S/865 PSU L1200 BN</t>
  </si>
  <si>
    <t>WT060C LED56S/840 PSU L1500 BN</t>
  </si>
  <si>
    <t>WT060C LED56S/840 PSU TW1 L1500 BN</t>
  </si>
  <si>
    <t>WT060C LED56S/865 PSU L1500 BN</t>
  </si>
  <si>
    <t>WT060C LED80S/840 PSU L1800 BN</t>
  </si>
  <si>
    <t>WT065C G3 LED18S/840 PSU L600 BN</t>
  </si>
  <si>
    <t>WT065C G3 LED24S/840 PSU L1200 BN</t>
  </si>
  <si>
    <t>WT065C G3 LED35S/840 PSU L1500 BN</t>
  </si>
  <si>
    <t>WT065C G3 LED48S/840 PSU L1200 BN</t>
  </si>
  <si>
    <t>WT065C G3 LED68S/840 PSU L1500 BN</t>
  </si>
  <si>
    <t>WT065C G3 LED74S/840 PSU L1500 BN</t>
  </si>
  <si>
    <t>WT068C CW LED18 L600 CFW PSU</t>
  </si>
  <si>
    <t>WT068C CW LED36 L1200 CFW PSU</t>
  </si>
  <si>
    <t>RC095V suspending accessory standard</t>
  </si>
  <si>
    <t>RC095V LED26S/840 PSU W07L120 BK GM G2</t>
  </si>
  <si>
    <t>RC095V LED26S/865 PSU W07L120 BK GM G2</t>
  </si>
  <si>
    <t>RC095V LED30S/840 PSU W12L120 BK GM G2</t>
  </si>
  <si>
    <t>RC095V LED30S/840 PSU W12L120 WH GM G2</t>
  </si>
  <si>
    <t>RC095V LED30S/865 PSU W12L120 BK GM G2</t>
  </si>
  <si>
    <t>RC095V LED30S/865 PSU W12L120 WH GM G2</t>
  </si>
  <si>
    <t>RCS180 1C L1000 BK</t>
  </si>
  <si>
    <t>RCS180 1C L1000 WH</t>
  </si>
  <si>
    <t>RCS180 1C L2000 BK</t>
  </si>
  <si>
    <t>RCS180 1C L2000 WH</t>
  </si>
  <si>
    <t>WT060A G4 CEILING BRACKET SET</t>
  </si>
  <si>
    <t>Bathroom ceiling</t>
  </si>
  <si>
    <t>Square U ceiling</t>
  </si>
  <si>
    <t>&gt;50W(50W EU)MR16 Aff Glass</t>
  </si>
  <si>
    <t>Capsule LV</t>
  </si>
  <si>
    <t>AR111/AR70 Entry</t>
  </si>
  <si>
    <t>D/WG 50W GU10 Aff</t>
  </si>
  <si>
    <t>LV Essential</t>
  </si>
  <si>
    <t>T8 SO-4ft Entry</t>
  </si>
  <si>
    <t>T8 HO-4ft Entry</t>
  </si>
  <si>
    <t>T8 SO-5ft Entry</t>
  </si>
  <si>
    <t>T8 SO-2ft Entry</t>
  </si>
  <si>
    <t>T8 HO-2ft Entry</t>
  </si>
  <si>
    <t>R80</t>
  </si>
  <si>
    <t>MR16 MV</t>
  </si>
  <si>
    <t>R50</t>
  </si>
  <si>
    <t>R63</t>
  </si>
  <si>
    <t>ND &gt;=50W GU10 Aff</t>
  </si>
  <si>
    <t>D &lt;=35W GU10 ExpertColor</t>
  </si>
  <si>
    <t>D/WG&lt;=50W(35W EU)MR16 VLE Glass</t>
  </si>
  <si>
    <t>GU10 Value Others</t>
  </si>
  <si>
    <t>D/WG&gt;50W(50W EU)MR16 VLE Glass</t>
  </si>
  <si>
    <t>GU10 DIMtone</t>
  </si>
  <si>
    <t>MR11/20</t>
  </si>
  <si>
    <t>D&gt;50W(50W EU)MR16 Premium</t>
  </si>
  <si>
    <t>Tubular &amp; Appliances</t>
  </si>
  <si>
    <t>BR/R125 40 IR Industrial/Agri</t>
  </si>
  <si>
    <t>PAR 38 IR Industrial/Agri</t>
  </si>
  <si>
    <t>PAR 38 IR Human</t>
  </si>
  <si>
    <t>PLC/T - EM/Mains</t>
  </si>
  <si>
    <t>PLC/T - HF</t>
  </si>
  <si>
    <t>PLL - HF</t>
  </si>
  <si>
    <t>T8-Universal 5ft Core</t>
  </si>
  <si>
    <t>T8 HO-5ft Entry</t>
  </si>
  <si>
    <t>AR111/AR70 ExpertColor</t>
  </si>
  <si>
    <t>D &gt;=50W GU10 ExpertColor</t>
  </si>
  <si>
    <t>MR16 ExpertColor</t>
  </si>
  <si>
    <t>T8 Performance Others</t>
  </si>
  <si>
    <t>T8 HO-4ft Performance</t>
  </si>
  <si>
    <t>T8 UO-4ft Performance</t>
  </si>
  <si>
    <t>T8 HO-5ft Performance</t>
  </si>
  <si>
    <t>T8 UO-5ft Performance</t>
  </si>
  <si>
    <t>T5 HE HF 4ft Performance</t>
  </si>
  <si>
    <t>T5 HO HF 4ft Performance</t>
  </si>
  <si>
    <t>T5 HO HF 5ft Performance</t>
  </si>
  <si>
    <t>T8-HF UO-5ft Performance</t>
  </si>
  <si>
    <t>T8-Universal 4ft PerValue</t>
  </si>
  <si>
    <t>T8-Universal 5ft PerValue</t>
  </si>
  <si>
    <t>PostTop affordable</t>
  </si>
  <si>
    <t>HighBay premium</t>
  </si>
  <si>
    <t>PostTop premium</t>
  </si>
  <si>
    <t>HPI 1&amp;2 KW</t>
  </si>
  <si>
    <t>HPI-T 250/400</t>
  </si>
  <si>
    <t>MHD SE, SA, LA, FC, SB</t>
  </si>
  <si>
    <t>SDW-T</t>
  </si>
  <si>
    <t>T8 900 series/food</t>
  </si>
  <si>
    <t>T8 Super 80 18/36/58W</t>
  </si>
  <si>
    <t>T8 Super 80 14-70W excl 18/36/58W</t>
  </si>
  <si>
    <t>CDM-R111 Elite</t>
  </si>
  <si>
    <t>CDM-T</t>
  </si>
  <si>
    <t>CDM-T Elite</t>
  </si>
  <si>
    <t>CDM-TC</t>
  </si>
  <si>
    <t>CDM-TC Elite</t>
  </si>
  <si>
    <t>CDM-TD</t>
  </si>
  <si>
    <t>CDM-Tm Mini PGJ5</t>
  </si>
  <si>
    <t>SDW-TG</t>
  </si>
  <si>
    <t>HPS APIA Plus 100-400W</t>
  </si>
  <si>
    <t>HPS APIA Plus 50-70W</t>
  </si>
  <si>
    <t>HPS Plus 100-400W</t>
  </si>
  <si>
    <t>HPS Plus 50-70W</t>
  </si>
  <si>
    <t>STARTERS</t>
  </si>
  <si>
    <t>HPS-H &amp; -I 150-400W</t>
  </si>
  <si>
    <t>HPS 1000W</t>
  </si>
  <si>
    <t>HPS Standard 100-400W</t>
  </si>
  <si>
    <t>HPS Standard 50-70W</t>
  </si>
  <si>
    <t>T8 standard Snow White</t>
  </si>
  <si>
    <t>T8 standard 18/36/58W</t>
  </si>
  <si>
    <t>T8 standard 14-70W excl 18/36/58W</t>
  </si>
  <si>
    <t>CV Drivers - Indoor</t>
  </si>
  <si>
    <t>EB-C TL-D</t>
  </si>
  <si>
    <t>HF-P III TL5</t>
  </si>
  <si>
    <t>HF-P II PL-T/C/R/H</t>
  </si>
  <si>
    <t>HF-P III TL-D</t>
  </si>
  <si>
    <t>HF-R 1-10V / Mark 7</t>
  </si>
  <si>
    <t>HF-S II TL-D</t>
  </si>
  <si>
    <t>eHID Indoor AV C 35-100W</t>
  </si>
  <si>
    <t>eHID DALI/Prog Xtreme &gt;150W</t>
  </si>
  <si>
    <t>eHID DALI/Prog Xtreme =&lt;150W</t>
  </si>
  <si>
    <t>SI, SU, SX, SN-SNT-SND, SK-SKD Ignitors</t>
  </si>
  <si>
    <t>BFR</t>
  </si>
  <si>
    <t>S&amp;I LVH BFR JP</t>
  </si>
  <si>
    <t>S&amp;I LVH BFR DE</t>
  </si>
  <si>
    <t>Insect trap</t>
  </si>
  <si>
    <t>Professional Blue Light Treatment</t>
  </si>
  <si>
    <t>Color and BlackLightBlue</t>
  </si>
  <si>
    <t>Professional UVB Treatment (Psor.,Vtili)</t>
  </si>
  <si>
    <t>Reprography</t>
  </si>
  <si>
    <t>TUV TL mini</t>
  </si>
  <si>
    <t>TUV Amalgam XPT System</t>
  </si>
  <si>
    <t>TUV T8</t>
  </si>
  <si>
    <t>TUV T5</t>
  </si>
  <si>
    <t>TUV PL-L</t>
  </si>
  <si>
    <t>TUV PL-S</t>
  </si>
  <si>
    <t xml:space="preserve"> Ledinaire Batten</t>
  </si>
  <si>
    <t>Ess. SmartBright Spot LED</t>
  </si>
  <si>
    <t>Essential SmartBright Panel</t>
  </si>
  <si>
    <t>Ledinaire Wall-mounted</t>
  </si>
  <si>
    <t>Global Trade Bulkhead</t>
  </si>
  <si>
    <t>Global trade flood</t>
  </si>
  <si>
    <t>Global Trade Waterproof</t>
  </si>
  <si>
    <t>Ledinaire Panel G5</t>
  </si>
  <si>
    <t>Ledinaire Panel RC065B</t>
  </si>
  <si>
    <t>MISC/Acc/Specials/Others Recessed comm</t>
  </si>
  <si>
    <t>SmartBright Waterproof G2</t>
  </si>
  <si>
    <t>SmartBright Edge lit panel G3</t>
  </si>
  <si>
    <t>MAD LED Batten APR</t>
  </si>
  <si>
    <t>SmartBright Slim Panel G2</t>
  </si>
  <si>
    <t>T5 Essential Batten</t>
  </si>
  <si>
    <t>CoreLine Malaga LED</t>
  </si>
  <si>
    <t>Essential SmartBright Road</t>
  </si>
  <si>
    <t>Essential SmartBright Projector</t>
  </si>
  <si>
    <t>Deep recessed downlight</t>
  </si>
  <si>
    <t>Ledinaire floodlights gen3</t>
  </si>
  <si>
    <t>Ledinaire Surface-Mounted SM065C</t>
  </si>
  <si>
    <t>Ledinaire Waterproof WT060C</t>
  </si>
  <si>
    <t>Ledinaire Waterproof WT065C</t>
  </si>
  <si>
    <t>SmartBright HighBay G3</t>
  </si>
  <si>
    <t>SmartBright Suspension G3</t>
  </si>
  <si>
    <t>Turefashion GCGM</t>
  </si>
  <si>
    <t>Undivided</t>
  </si>
  <si>
    <t>Накладний світильник</t>
  </si>
  <si>
    <t>Downlight</t>
  </si>
  <si>
    <t>Лампа колба B35</t>
  </si>
  <si>
    <t>Лампа колба P45</t>
  </si>
  <si>
    <t>Лампа LED tube</t>
  </si>
  <si>
    <t>Лампа колба A60</t>
  </si>
  <si>
    <t>Лампа колба BA35</t>
  </si>
  <si>
    <t>Лампа колба B38</t>
  </si>
  <si>
    <t>Лампа колба A80</t>
  </si>
  <si>
    <t>Аксесуари</t>
  </si>
  <si>
    <t>Лампа LED HID</t>
  </si>
  <si>
    <t>Лампа для духовки</t>
  </si>
  <si>
    <t>ІЧ лампа</t>
  </si>
  <si>
    <t>Металогалогенна лампа</t>
  </si>
  <si>
    <t>Натрієва лампа високого тиску</t>
  </si>
  <si>
    <t>Люмінесцентна лампа</t>
  </si>
  <si>
    <t>Стартери</t>
  </si>
  <si>
    <t>Драйвер до стрічки</t>
  </si>
  <si>
    <t>ЕПРА до люмінесцентних ламп</t>
  </si>
  <si>
    <t>ЕПРА до ламп високого тиску</t>
  </si>
  <si>
    <t>ІЗП</t>
  </si>
  <si>
    <t>Галогенна лампа</t>
  </si>
  <si>
    <t>Лампа проти комах</t>
  </si>
  <si>
    <t>Медична УФ лампа</t>
  </si>
  <si>
    <t>Лампа з чорною колбою</t>
  </si>
  <si>
    <t>Кольорова люмінесцентна лампа</t>
  </si>
  <si>
    <t>Бактерицидна лампа</t>
  </si>
  <si>
    <t>Панель 600х600</t>
  </si>
  <si>
    <t>Панель 300х1200</t>
  </si>
  <si>
    <t>Пиловологозахищений світильник</t>
  </si>
  <si>
    <t>Прожектор</t>
  </si>
  <si>
    <t>Вуличний світильник</t>
  </si>
  <si>
    <t>1-фазний трек</t>
  </si>
  <si>
    <t>Трековий прожектор</t>
  </si>
  <si>
    <t>Highbay</t>
  </si>
  <si>
    <t>Підвісний світильник</t>
  </si>
  <si>
    <t>PL</t>
  </si>
  <si>
    <t>BE</t>
  </si>
  <si>
    <t>NL</t>
  </si>
  <si>
    <t>DE</t>
  </si>
  <si>
    <t>JP</t>
  </si>
  <si>
    <t>BVP150 LED18/CW PSU 20W SWB MDU G2 GM</t>
  </si>
  <si>
    <t>BVP150 LED18/NW PSU 20W SWB MDU G2 GM</t>
  </si>
  <si>
    <t>BVP150 LED45/WW PSU 50W SWB G2 GM</t>
  </si>
  <si>
    <t>BVP150 LED63/NW PSU 70W SWB G2 GM</t>
  </si>
  <si>
    <t>BVP150 LED9/NW PSU 10W SWB G2 GM</t>
  </si>
  <si>
    <t>WT068C NW LED36 L1200 CFW PSU</t>
  </si>
  <si>
    <t>ST031T LED30/840 33W 220-240V I WB WH GM</t>
  </si>
  <si>
    <t>GTF Essential Smartbright Flood</t>
  </si>
  <si>
    <t>TurnRound Projector</t>
  </si>
  <si>
    <t>Балка</t>
  </si>
  <si>
    <t>Лампа Spot MR16</t>
  </si>
  <si>
    <t>Лампа Spot GU10</t>
  </si>
  <si>
    <t>Лампа Spot R80</t>
  </si>
  <si>
    <t>Лампа Spot R50</t>
  </si>
  <si>
    <t>3 місяці</t>
  </si>
  <si>
    <t>складська</t>
  </si>
  <si>
    <t>замовна</t>
  </si>
  <si>
    <t>https://www.lighting.philips.co.uk/consumer/p/ceiling-light/8718699758929/specifications</t>
  </si>
  <si>
    <t>IP44</t>
  </si>
  <si>
    <t>ні</t>
  </si>
  <si>
    <t>https://www.lighting.philips.co.uk/consumer/p/ceiling-light/8718699758882/specifications</t>
  </si>
  <si>
    <t>https://www.lighting.philips.co.uk/consumer/p/ceiling-light/8718699758943/specifications</t>
  </si>
  <si>
    <t>https://www.lighting.philips.co.uk/consumer/p/ceiling-light/8718699758905/specifications</t>
  </si>
  <si>
    <t>https://www.lighting.philips.pl/consumer/p/lampa-sufitowa/3111031P3/dane-techniczne</t>
  </si>
  <si>
    <t>IP20</t>
  </si>
  <si>
    <t>https://www.lighting.philips.com/prof/indoor-luminaires/downlights/essential-smartbright-led-downlight/929002510408_EU/product</t>
  </si>
  <si>
    <r>
      <t>110</t>
    </r>
    <r>
      <rPr>
        <sz val="11"/>
        <color theme="1"/>
        <rFont val="Calibri"/>
        <family val="2"/>
      </rPr>
      <t>⁰</t>
    </r>
  </si>
  <si>
    <t>https://www.lighting.philips.com/prof/indoor-luminaires/downlights/essential-smartbright-led-downlight/929002509008_EU/product</t>
  </si>
  <si>
    <t>https://www.lighting.philips.com/prof/indoor-luminaires/downlights/essential-smartbright-led-downlight/929002508808_EU/product</t>
  </si>
  <si>
    <t>https://www.lighting.philips.com/prof/indoor-luminaires/downlights/essential-smartbright-led-downlight/929003280017_EU/product</t>
  </si>
  <si>
    <t>https://www.lighting.philips.com/prof/indoor-luminaires/downlights/essential-smartbright-led-downlight/929003279917_EU/product</t>
  </si>
  <si>
    <t>https://www.lighting.philips.com/prof/indoor-luminaires/downlights/essential-smartbright-led-downlight/929003279817_EU/product</t>
  </si>
  <si>
    <t>https://www.lighting.philips.com/prof/indoor-luminaires/downlights/essential-smartbright-led-downlight/929003280317_EU/product</t>
  </si>
  <si>
    <t>https://www.lighting.philips.com/prof/indoor-luminaires/downlights/essential-smartbright-led-downlight/929003280217_EU/product</t>
  </si>
  <si>
    <t>https://www.lighting.philips.com/prof/indoor-luminaires/downlights/essential-smartbright-led-downlight/929003280117_EU/product</t>
  </si>
  <si>
    <t>https://www.lighting.philips.com/prof/indoor-luminaires/downlights/essential-smartbright-led-downlight/929003280617_EU/product</t>
  </si>
  <si>
    <t>https://www.lighting.philips.com/prof/indoor-luminaires/downlights/essential-smartbright-led-downlight/929003280517_EU/product</t>
  </si>
  <si>
    <t>https://www.lighting.philips.com/prof/indoor-luminaires/downlights/essential-smartbright-led-downlight/929003280417_EU/product</t>
  </si>
  <si>
    <t>https://www.lighting.philips.com/prof/indoor-luminaires/downlights/essential-smartbright-led-downlight/929003277908_EU/product</t>
  </si>
  <si>
    <t>https://www.lighting.philips.com/prof/indoor-luminaires/downlights/essential-smartbright-led-downlight/929003277808_EU/product</t>
  </si>
  <si>
    <t>https://www.lighting.philips.com/prof/indoor-luminaires/downlights/essential-smartbright-led-downlight/929003277708_EU/product</t>
  </si>
  <si>
    <t>https://www.lighting.philips.com/prof/indoor-luminaires/downlights/essential-smartbright-led-downlight/929003278217_EU/product</t>
  </si>
  <si>
    <t>https://www.lighting.philips.com/prof/indoor-luminaires/downlights/essential-smartbright-led-downlight/929003278117_EU/product</t>
  </si>
  <si>
    <t>https://www.lighting.philips.com/prof/indoor-luminaires/downlights/essential-smartbright-led-downlight/929003278017_EU/product</t>
  </si>
  <si>
    <t>https://www.lighting.philips.com/prof/indoor-luminaires/downlights/essential-smartbright-led-downlight/929003279108_EU/product</t>
  </si>
  <si>
    <t>https://www.lighting.philips.com/prof/indoor-luminaires/downlights/essential-smartbright-led-downlight/929003278808_EU/product</t>
  </si>
  <si>
    <t>https://www.lighting.philips.com/prof/indoor-luminaires/downlights/essential-smartbright-led-downlight/929003279008_EU/product</t>
  </si>
  <si>
    <t>https://www.lighting.philips.com/prof/indoor-luminaires/downlights/essential-smartbright-led-downlight/929003278708_EU/product</t>
  </si>
  <si>
    <t>https://www.lighting.philips.com/prof/indoor-luminaires/downlights/essential-smartbright-led-downlight/929003278908_EU/product</t>
  </si>
  <si>
    <t>https://www.lighting.philips.com/prof/indoor-luminaires/downlights/essential-smartbright-led-downlight/929003278608_EU/product</t>
  </si>
  <si>
    <t>https://www.lighting.philips.com/prof/indoor-luminaires/downlights/essential-smartbright-led-downlight/929003279417_EU/product</t>
  </si>
  <si>
    <t>https://www.lighting.philips.com/prof/indoor-luminaires/downlights/essential-smartbright-led-downlight/929003279708_EU/product</t>
  </si>
  <si>
    <t>https://www.lighting.philips.com/prof/indoor-luminaires/downlights/essential-smartbright-led-downlight/929003279317_EU/product</t>
  </si>
  <si>
    <t>https://www.lighting.philips.com/prof/indoor-luminaires/downlights/essential-smartbright-led-downlight/929003279608_EU/product</t>
  </si>
  <si>
    <t>https://www.lighting.philips.com/prof/indoor-luminaires/downlights/essential-smartbright-led-downlight/929003279217_EU/product</t>
  </si>
  <si>
    <t>https://www.lighting.philips.com/prof/indoor-luminaires/downlights/essential-smartbright-led-downlight/929003279508_EU/product</t>
  </si>
  <si>
    <t>https://www.lighting.philips.com/prof/indoor-luminaires/downlights/essential-smartbright-led-downlight/929002673402_EU/product</t>
  </si>
  <si>
    <t>https://www.lighting.philips.com/prof/indoor-luminaires/downlights/essential-smartbright-led-downlight/929002674002_EU/product</t>
  </si>
  <si>
    <t>https://www.lighting.philips.com/prof/indoor-luminaires/downlights/essential-smartbright-led-downlight/929002674602_EU/product</t>
  </si>
  <si>
    <t>https://www.lighting.philips.com/prof/indoor-luminaires/downlights/essential-smartbright-led-downlight/929002671602_EU/product</t>
  </si>
  <si>
    <t>https://www.lighting.philips.com/prof/indoor-luminaires/downlights/essential-smartbright-led-downlight/929002672802_EU/product</t>
  </si>
  <si>
    <t>https://www.lighting.philips.com/prof/led-lamps-and-tubes/led-spots/corepro-ledspot-lv/929001904802_EU/product</t>
  </si>
  <si>
    <t>https://www.lighting.philips.com/prof/led-lamps-and-tubes/led-spots/corepro-ledspot-lv/929001904902_EU/product</t>
  </si>
  <si>
    <t>https://www.lighting.philips.com/prof/led-lamps-and-tubes/led-spots/corepro-ledspot-lv/929001905002_EU/product</t>
  </si>
  <si>
    <r>
      <t>36</t>
    </r>
    <r>
      <rPr>
        <sz val="11"/>
        <color theme="1"/>
        <rFont val="Calibri"/>
        <family val="2"/>
      </rPr>
      <t>⁰</t>
    </r>
  </si>
  <si>
    <t>https://www.lighting.philips.com/prof/led-lamps-and-tubes/led-candles-and-lusters/corepro-glass-led-candles-and-lusters/929002028092_EU/product</t>
  </si>
  <si>
    <t>https://www.lighting.philips.com/prof/led-lamps-and-tubes/led-candles-and-lusters/corepro-glass-led-candles-and-lusters/929002028192_EU/product</t>
  </si>
  <si>
    <t>https://www.lighting.philips.com/prof/led-lamps-and-tubes/led-capsules-and-specials/corepro-ledcapsule-lv/929002389102_EU/product</t>
  </si>
  <si>
    <t>https://www.lighting.philips.com/prof/led-lamps-and-tubes/led-capsules-and-specials/corepro-ledcapsule-lv/929002389702_EU/product</t>
  </si>
  <si>
    <t>https://www.lighting.philips.com/prof/led-lamps-and-tubes/led-capsules-and-specials/corepro-ledcapsule-lv/929002388802_EU/product</t>
  </si>
  <si>
    <t>https://www.lighting.philips.com/prof/led-lamps-and-tubes/led-capsules-and-specials/corepro-ledcapsule-lv/929002388902_EU/product</t>
  </si>
  <si>
    <t>https://www.lighting.philips.com/prof/led-lamps-and-tubes/led-capsules-and-specials/corepro-ledcapsule-lv/929002389202_EU/product</t>
  </si>
  <si>
    <t>https://www.lighting.philips.com/prof/led-lamps-and-tubes/led-capsules-and-specials/corepro-ledcapsule-lv/929002389302_EU/product</t>
  </si>
  <si>
    <r>
      <t>300</t>
    </r>
    <r>
      <rPr>
        <sz val="11"/>
        <color theme="1"/>
        <rFont val="Calibri"/>
        <family val="2"/>
      </rPr>
      <t>⁰</t>
    </r>
  </si>
  <si>
    <t>https://www.lighting.philips.com/prof/led-lamps-and-tubes/led-candles-and-lusters/corepro-glass-led-candles-and-lusters/929002028592_EU/product</t>
  </si>
  <si>
    <t>https://www.lighting.philips.com/prof/led-lamps-and-tubes/led-candles-and-lusters/corepro-glass-led-candles-and-lusters/929002028692_EU/product</t>
  </si>
  <si>
    <t>https://www.lighting.philips.com/prof/led-lamps-and-tubes/led-candles-and-lusters/corepro-glass-led-candles-and-lusters/929002029092_EU/product</t>
  </si>
  <si>
    <r>
      <t>40</t>
    </r>
    <r>
      <rPr>
        <sz val="11"/>
        <color theme="1"/>
        <rFont val="Calibri"/>
        <family val="2"/>
      </rPr>
      <t>⁰</t>
    </r>
  </si>
  <si>
    <t>Phase-cut</t>
  </si>
  <si>
    <t>https://www.lighting.philips.com/prof/led-lamps-and-tubes/led-spots/corepro-ledspot-mv/929002495902_EU/product</t>
  </si>
  <si>
    <t>https://www.lighting.philips.com/prof/led-lamps-and-tubes/led-spots/corepro-ledspot-mv/929002068302_EU/product</t>
  </si>
  <si>
    <t>https://www.lighting.philips.com/prof/led-lamps-and-tubes/led-spots/corepro-ledspot-mv/929002065802_EU/product</t>
  </si>
  <si>
    <t>так, залежить від драйвера</t>
  </si>
  <si>
    <t>https://www.lighting.philips.com/prof/led-lamps-and-tubes/led-strips/corepro-led-strip/929002695902_EU/product</t>
  </si>
  <si>
    <t>https://www.lighting.philips.com/prof/led-lamps-and-tubes/led-strips/corepro-led-strip/929002696002_EU/product</t>
  </si>
  <si>
    <t>https://www.lighting.philips.com/prof/led-lamps-and-tubes/led-strips/corepro-led-strip/929002696102_EU/product</t>
  </si>
  <si>
    <t>https://www.lighting.philips.com/prof/led-lamps-and-tubes/led-strips/corepro-led-strip/929002696202_EU/product</t>
  </si>
  <si>
    <t>https://www.lighting.philips.com/prof/led-lamps-and-tubes/led-strips/corepro-led-strip/929002694702_EU/product</t>
  </si>
  <si>
    <t>https://www.lighting.philips.com/prof/led-lamps-and-tubes/led-strips/corepro-led-strip/929002694802_EU/product</t>
  </si>
  <si>
    <t>https://www.lighting.philips.com/prof/led-lamps-and-tubes/led-strips/corepro-led-strip/929002694902_EU/product</t>
  </si>
  <si>
    <t>https://www.lighting.philips.com/prof/led-lamps-and-tubes/led-strips/corepro-led-strip/929002695002_EU/product</t>
  </si>
  <si>
    <t>https://www.lighting.philips.com/prof/led-lamps-and-tubes/led-strips/corepro-led-strip/929002695502_EU/product</t>
  </si>
  <si>
    <t>https://www.lighting.philips.com/prof/led-lamps-and-tubes/led-strips/corepro-led-strip/929002695102_EU/product</t>
  </si>
  <si>
    <t>https://www.lighting.philips.com/prof/led-lamps-and-tubes/led-strips/corepro-led-strip/929002695202_EU/product</t>
  </si>
  <si>
    <t>https://www.lighting.philips.com/prof/led-lamps-and-tubes/led-strips/corepro-led-strip/929002695302_EU/product</t>
  </si>
  <si>
    <t>https://www.lighting.philips.com/prof/led-lamps-and-tubes/led-strips/corepro-led-strip/929002695402_EU/product</t>
  </si>
  <si>
    <t>https://www.lighting.philips.com/prof/led-lamps-and-tubes/led-strips/corepro-led-strip/929002695602_EU/product</t>
  </si>
  <si>
    <t>https://www.lighting.philips.com/prof/led-lamps-and-tubes/led-strips/corepro-led-strip/929002695702_EU/product</t>
  </si>
  <si>
    <t>https://www.lighting.philips.com/prof/led-lamps-and-tubes/led-strips/corepro-led-strip/929002695802_EU/product</t>
  </si>
  <si>
    <t>https://www.lighting.philips.com/prof/led-lamps-and-tubes/led-tubes/ecofit-ledtubes-t8/929001276037_EU/product</t>
  </si>
  <si>
    <t>https://www.lighting.philips.com/prof/led-lamps-and-tubes/led-tubes/ecofit-ledtubes-t8/929001276137_EU/product</t>
  </si>
  <si>
    <t>https://www.lighting.philips.com/prof/led-lamps-and-tubes/led-tubes/ecofit-ledtubes-t8/929002446002_EU/product</t>
  </si>
  <si>
    <t>https://www.lighting.philips.com/prof/led-lamps-and-tubes/led-tubes/ecofit-ledtubes-t8/929002446102_EU/product</t>
  </si>
  <si>
    <r>
      <t>240</t>
    </r>
    <r>
      <rPr>
        <sz val="11"/>
        <color theme="1"/>
        <rFont val="Calibri"/>
        <family val="2"/>
      </rPr>
      <t>⁰</t>
    </r>
  </si>
  <si>
    <t>https://www.lighting.philips.com/prof/led-lamps-and-tubes/led-tubes/ecofit-ledtubes-t8/929003130702_EU/product</t>
  </si>
  <si>
    <t>https://www.lighting.philips.com/prof/led-lamps-and-tubes/led-tubes/ecofit-ledtubes-t8/929003130802_EU/product</t>
  </si>
  <si>
    <t>https://www.lighting.philips.com/prof/led-lamps-and-tubes/led-tubes/ecofit-ledtubes-t8/929001276237_EU/product</t>
  </si>
  <si>
    <t>https://www.lighting.philips.com/prof/led-lamps-and-tubes/led-tubes/ecofit-ledtubes-t8/929001276337_EU/product</t>
  </si>
  <si>
    <t>https://www.lighting.philips.com/prof/led-lamps-and-tubes/led-tubes/ecofit-ledtubes-t8/929002445702_EU/product</t>
  </si>
  <si>
    <t>https://www.lighting.philips.com/prof/led-lamps-and-tubes/led-tubes/ecofit-ledtubes-t8/929002445802_EU/product</t>
  </si>
  <si>
    <r>
      <t>150</t>
    </r>
    <r>
      <rPr>
        <sz val="11"/>
        <color theme="1"/>
        <rFont val="Calibri"/>
        <family val="2"/>
      </rPr>
      <t>⁰</t>
    </r>
  </si>
  <si>
    <r>
      <t>120</t>
    </r>
    <r>
      <rPr>
        <sz val="11"/>
        <color theme="1"/>
        <rFont val="Calibri"/>
        <family val="2"/>
      </rPr>
      <t>⁰</t>
    </r>
  </si>
  <si>
    <t>https://www.lighting.philips.com/prof/led-lamps-and-tubes/led-spots/corepro-ledspot-mv/929002965587_EU/product</t>
  </si>
  <si>
    <t>https://www.lighting.philips.com/prof/led-lamps-and-tubes/led-spots/corepro-ledspot-mv/929002965687_EU/product</t>
  </si>
  <si>
    <t>https://www.lighting.philips.com/prof/led-lamps-and-tubes/led-spots/classic-ledspotmv/929001215208_EU/product</t>
  </si>
  <si>
    <t>https://www.lighting.philips.com/prof/led-lamps-and-tubes/led-spots/classic-ledspotmv/929001218108_EU/product</t>
  </si>
  <si>
    <t>https://www.mea.lighting.philips.com/prof/led-lamps-and-tubes/led-spots/corepro-ledspot-mv/929001218308_EU/product</t>
  </si>
  <si>
    <t>https://www.lighting.philips.com/prof/led-lamps-and-tubes/led-bulbs/ledlamps/929002004149_EU/product</t>
  </si>
  <si>
    <t>https://www.lighting.philips.com/prof/led-lamps-and-tubes/led-tubes/ecofit-ledtubes-t8/929003147037_EU/product</t>
  </si>
  <si>
    <t>https://www.lighting.philips.com/prof/led-lamps-and-tubes/led-tubes/ecofit-ledtubes-t8/929003147137_EU/product</t>
  </si>
  <si>
    <t>https://www.lighting.philips.com/prof/led-lamps-and-tubes/led-tubes/ecofit-ledtubes-t8/929003147237_EU/product</t>
  </si>
  <si>
    <t>https://www.lighting.philips.com/prof/led-lamps-and-tubes/led-tubes/ecofit-ledtubes-t8/929003147337_EU/product</t>
  </si>
  <si>
    <t>https://www.lighting.philips.com/prof/led-lamps-and-tubes/led-tubes/essential-ledtube/929001299808_EU/product</t>
  </si>
  <si>
    <t>https://www.lighting.philips.com/prof/led-lamps-and-tubes/led-strips/corepro-led-strip/929003167702_EU/product</t>
  </si>
  <si>
    <t>https://www.lighting.philips.com/prof/led-lamps-and-tubes/led-strips/corepro-led-strip/929003167602_EU/product</t>
  </si>
  <si>
    <t>https://www.lighting.philips.com/prof/led-lamps-and-tubes/led-strips/corepro-led-strip/929003167802_EU/product</t>
  </si>
  <si>
    <t>https://www.lighting.philips.com/prof/led-lamps-and-tubes/led-strips/corepro-led-strip/929003167902_EU/product</t>
  </si>
  <si>
    <t>https://www.lighting.philips.com/prof/led-lamps-and-tubes/led-spots/master-ledspot-expertcolor-mv/929001346402_EU/product</t>
  </si>
  <si>
    <t>https://www.lighting.philips.com/prof/led-lamps-and-tubes/led-spots/master-ledspot-expertcolor-mv/929001346502_EU/product</t>
  </si>
  <si>
    <t>https://www.lighting.philips.com/prof/led-lamps-and-tubes/led-spots/master-ledspot-expertcolor-mv/929001346602_EU/product</t>
  </si>
  <si>
    <r>
      <t>25</t>
    </r>
    <r>
      <rPr>
        <sz val="11"/>
        <color theme="1"/>
        <rFont val="Calibri"/>
        <family val="2"/>
      </rPr>
      <t>⁰</t>
    </r>
  </si>
  <si>
    <t>https://www.lighting.philips.com/prof/led-lamps-and-tubes/led-spots/master-value-ledspot-mv/929002980102_EU/product</t>
  </si>
  <si>
    <t>https://www.lighting.philips.com/prof/led-lamps-and-tubes/led-spots/master-value-ledspot-mv/929001349102_EU/product</t>
  </si>
  <si>
    <t>https://www.lighting.philips.com/prof/led-lamps-and-tubes/led-spots/master-value-ledspot-mv/929001348902_EU/product</t>
  </si>
  <si>
    <t>https://www.lighting.philips.com/prof/led-lamps-and-tubes/led-spots/master-value-ledspot-mv/929001349202_EU/product</t>
  </si>
  <si>
    <t>https://www.lighting.philips.com/prof/led-lamps-and-tubes/led-spots/master-value-ledspot-mv/929001349002_EU/product</t>
  </si>
  <si>
    <t>https://www.lighting.philips.com/prof/led-lamps-and-tubes/led-spots/master-value-ledspot-mv/929001349302_EU/product</t>
  </si>
  <si>
    <r>
      <t>60</t>
    </r>
    <r>
      <rPr>
        <sz val="11"/>
        <color theme="1"/>
        <rFont val="Calibri"/>
        <family val="2"/>
      </rPr>
      <t>⁰</t>
    </r>
  </si>
  <si>
    <t>https://www.lighting.philips.com/prof/led-lamps-and-tubes/led-spots/master-value-ledspot-lv/929002492802_EU/product</t>
  </si>
  <si>
    <t>https://www.lighting.philips.com/prof/led-lamps-and-tubes/led-spots/master-value-ledspot-lv/929002492902_EU/product</t>
  </si>
  <si>
    <t>https://www.lighting.philips.com/prof/led-lamps-and-tubes/led-spots/master-value-ledspot-lv/929002493002_EU/product</t>
  </si>
  <si>
    <t>https://www.lighting.philips.com/prof/led-lamps-and-tubes/led-spots/master-value-ledspot-mv/929002059502_EU/product</t>
  </si>
  <si>
    <t>https://www.lighting.philips.com/prof/led-lamps-and-tubes/led-spots/master-value-ledspot-mv/929002209902_EU/product</t>
  </si>
  <si>
    <t>https://www.lighting.philips.com/prof/led-lamps-and-tubes/led-spots/master-value-ledspot-mv/929002210202_EU/product</t>
  </si>
  <si>
    <t>https://www.lighting.philips.com/prof/led-lamps-and-tubes/led-spots/master-value-ledspot-lv/929002493202_EU/product</t>
  </si>
  <si>
    <t>https://www.lighting.philips.com/prof/led-lamps-and-tubes/led-spots/master-value-ledspot-lv/929002493502_EU/product</t>
  </si>
  <si>
    <t>https://www.lighting.philips.com/prof/led-lamps-and-tubes/led-spots/master-value-ledspot-lv/929002493302_EU/product</t>
  </si>
  <si>
    <t>https://www.lighting.philips.com/prof/led-lamps-and-tubes/led-spots/master-value-ledspot-lv/929002493602_EU/product</t>
  </si>
  <si>
    <t>https://www.lighting.philips.com/prof/led-lamps-and-tubes/led-spots/master-value-ledspot-lv/929002493402_EU/product</t>
  </si>
  <si>
    <t>https://www.lighting.philips.com/prof/led-lamps-and-tubes/led-spots/master-value-ledspot-lv/929002493702_EU/product</t>
  </si>
  <si>
    <t>https://www.lighting.philips.com/prof/led-lamps-and-tubes/led-spots/master-value-ledspot-mv/929001350302_EU/product</t>
  </si>
  <si>
    <t>https://www.lighting.philips.com/prof/led-lamps-and-tubes/led-bulbs/master-glass-led-bulbs/929003011702_EU/product</t>
  </si>
  <si>
    <t>2200-2700</t>
  </si>
  <si>
    <t>https://www.lighting.philips.com/prof/led-lamps-and-tubes/led-bulbs/master-glass-led-bulbs/929003010402_EU/product</t>
  </si>
  <si>
    <t>https://www.lighting.philips.com/prof/led-lamps-and-tubes/led-bulbs/master-glass-led-bulbs/929003011302_EU/product</t>
  </si>
  <si>
    <t>https://www.lighting.philips.com/prof/led-lamps-and-tubes/led-bulbs/master-glass-led-bulbs/929003010002_EU/product</t>
  </si>
  <si>
    <t>https://www.lighting.philips.com/prof/led-lamps-and-tubes/led-spots/master-value-ledspot-lv/929003087002_EU/product</t>
  </si>
  <si>
    <r>
      <t>24</t>
    </r>
    <r>
      <rPr>
        <sz val="11"/>
        <color theme="1"/>
        <rFont val="Calibri"/>
        <family val="2"/>
      </rPr>
      <t>⁰</t>
    </r>
  </si>
  <si>
    <t>https://www.lighting.philips.com/prof/led-lamps-and-tubes/led-spots/master-ledspot-lv/929002491902_EU/product</t>
  </si>
  <si>
    <t>https://www.lighting.philips.com/prof/led-lamps-and-tubes/led-spots/master-ledspot-lv/929002492202_EU/product</t>
  </si>
  <si>
    <t>https://www.lighting.philips.com/prof/led-lamps-and-tubes/led-spots/master-ledspot-lv/929002492002_EU/product</t>
  </si>
  <si>
    <t>https://www.lighting.philips.com/prof/led-lamps-and-tubes/led-spots/master-ledspot-lv/929002492302_EU/product</t>
  </si>
  <si>
    <t>https://www.lighting.philips.co.uk/prof/led-lamps-and-tubes/led-spots/master-value-ledspot-lv/929002493102_EU/product</t>
  </si>
  <si>
    <t>https://www.lighting.philips.com/prof/led-lamps-and-tubes/led-bulbs/master-value-glass-led-bulbs/929003057502_EU/product</t>
  </si>
  <si>
    <t>https://www.lighting.philips.com/prof/led-lamps-and-tubes/led-bulbs/master-value-glass-led-bulbs/929003057702_EU/product</t>
  </si>
  <si>
    <t>https://www.lighting.philips.com/prof/led-lamps-and-tubes/led-bulbs/master-value-glass-led-bulbs/929003059302_EU/product</t>
  </si>
  <si>
    <t>https://www.lighting.philips.com/prof/led-lamps-and-tubes/led-bulbs/master-value-glass-led-bulbs/929003059402_EU/product</t>
  </si>
  <si>
    <t>https://www.lighting.philips.com/prof/led-lamps-and-tubes/led-bulbs/master-value-glass-led-bulbs/929003057902_EU/product</t>
  </si>
  <si>
    <t>https://www.lighting.philips.com/prof/led-lamps-and-tubes/led-bulbs/master-value-glass-led-bulbs/929003058102_EU/product</t>
  </si>
  <si>
    <t>3000 / 4000</t>
  </si>
  <si>
    <r>
      <t>160</t>
    </r>
    <r>
      <rPr>
        <sz val="11"/>
        <color theme="1"/>
        <rFont val="Calibri"/>
        <family val="2"/>
      </rPr>
      <t>⁰</t>
    </r>
  </si>
  <si>
    <t>залежить від ЕПРА</t>
  </si>
  <si>
    <r>
      <t>200</t>
    </r>
    <r>
      <rPr>
        <sz val="11"/>
        <color theme="1"/>
        <rFont val="Calibri"/>
        <family val="2"/>
      </rPr>
      <t>⁰</t>
    </r>
  </si>
  <si>
    <t>так, залежить від ЕПРА</t>
  </si>
  <si>
    <t>208-277</t>
  </si>
  <si>
    <r>
      <t>360</t>
    </r>
    <r>
      <rPr>
        <sz val="11"/>
        <color theme="1"/>
        <rFont val="Calibri"/>
        <family val="2"/>
      </rPr>
      <t>⁰</t>
    </r>
  </si>
  <si>
    <t>EOC</t>
  </si>
  <si>
    <t>3111031P3</t>
  </si>
  <si>
    <t>ESS. DN020</t>
  </si>
  <si>
    <t>DN027</t>
  </si>
  <si>
    <t>Candles &amp; Lustres Mainstrain ND CL Glass</t>
  </si>
  <si>
    <t>Bulbs EcoHome Plastic</t>
  </si>
  <si>
    <t>Candles &amp; Lustres Entry FR Plastic</t>
  </si>
  <si>
    <t>Bulbs Essential Plastic</t>
  </si>
  <si>
    <t>Candles &amp; Lustres Essential Plastic</t>
  </si>
  <si>
    <t>Bulbs Entry High lumen Plastic</t>
  </si>
  <si>
    <t>Bulbs Mainstrain ND CL Glass</t>
  </si>
  <si>
    <t>T8 DE SO-4ft Entry</t>
  </si>
  <si>
    <t>T8 DE SO-2ft Entry</t>
  </si>
  <si>
    <t>Bulbs Premium WG/DT FR Glass</t>
  </si>
  <si>
    <t>Bulbs Premium DIM CL Glass</t>
  </si>
  <si>
    <t>Bulbs Premium DIM FR Glass</t>
  </si>
  <si>
    <t>Bulbs Premium WG/DT CL Glass</t>
  </si>
  <si>
    <t>Candles &amp; Lusters Premium DIM FR Glass</t>
  </si>
  <si>
    <t>HighBay affordable</t>
  </si>
  <si>
    <t>T5 UO HF Performance</t>
  </si>
  <si>
    <t>T8-HF HO-2ft Performance</t>
  </si>
  <si>
    <t>HF-S others</t>
  </si>
  <si>
    <t>Ess. SB Panel RCA RC035</t>
  </si>
  <si>
    <t>Ledinaire WP WT050C</t>
  </si>
  <si>
    <t>виводиться з асортименту</t>
  </si>
  <si>
    <t>BRP101 LED36/730 II DM</t>
  </si>
  <si>
    <t>BRP102 LED110/730 II DM</t>
  </si>
  <si>
    <t>BRP102 LED72/730 II DM</t>
  </si>
  <si>
    <t>BRP102 LED54/730 II DM</t>
  </si>
  <si>
    <t>BRP121 LED130/NW 100W 220-240V</t>
  </si>
  <si>
    <t>нова позиція</t>
  </si>
  <si>
    <t>IP65</t>
  </si>
  <si>
    <t>IP66</t>
  </si>
  <si>
    <t>-</t>
  </si>
  <si>
    <r>
      <t>60⁰x150</t>
    </r>
    <r>
      <rPr>
        <sz val="11"/>
        <color theme="1"/>
        <rFont val="Calibri"/>
        <family val="2"/>
      </rPr>
      <t>⁰</t>
    </r>
  </si>
  <si>
    <t>https://www.lighting.philips.com/prof/led-lamps-and-tubes/led-bulbs/master-value-glass-led-bulbs/929003010902_EU/product</t>
  </si>
  <si>
    <t>так</t>
  </si>
  <si>
    <t>https://www.lighting.philips.com/prof/led-lamps-and-tubes/led-bulbs/master-value-glass-led-bulbs/929003010702_EU/product</t>
  </si>
  <si>
    <t>https://www.lighting.philips.com/prof/led-lamps-and-tubes/led-bulbs/master-value-glass-led-bulbs/929003058302_EU/product</t>
  </si>
  <si>
    <t>https://www.lighting.philips.com/prof/led-lamps-and-tubes/led-bulbs/master-value-glass-led-bulbs/929003058502_EU/product</t>
  </si>
  <si>
    <t>https://www.lighting.philips.com/prof/led-lamps-and-tubes/led-candles-and-lusters/mster-value-glass-led-candles-and-lusters/929003060202_EU/product</t>
  </si>
  <si>
    <t>https://www.lighting.philips.com/prof/led-lamps-and-tubes/led-candles-and-lusters/mster-value-glass-led-candles-and-lusters/929003060602_EU/product</t>
  </si>
  <si>
    <t>https://www.lighting.philips.com/prof/conventional-lamps-and-tubes/incandescent-lamps/domestic-appliances/appliance-oven-tubular/924196244441_EU/product</t>
  </si>
  <si>
    <t>https://www.lighting.philips.com/prof/conventional-lamps-and-tubes/incandescent-lamps/domestic-appliances/appliance-oven-tubular/924198244441_EU/product</t>
  </si>
  <si>
    <t>https://www.lighting.philips.com/prof/conventional-lamps-and-tubes/special-lamps/infrared-heat-incandescent/infrared-lamps-industrial-use/923211843801_EU/product</t>
  </si>
  <si>
    <t>https://www.lighting.philips.com/prof/conventional-lamps-and-tubes/special-lamps/infrared-heat-incandescent/infrared-lamps-industrial-use/923212043801_EU/product</t>
  </si>
  <si>
    <t>https://www.lighting.philips.com/prof/conventional-lamps-and-tubes/special-lamps/infrared-heat-incandescent/infrared-lamps-industrial-use/923801444210_EU/product</t>
  </si>
  <si>
    <t>ІЧ</t>
  </si>
  <si>
    <t>https://www.lighting.philips.com/prof/conventional-lamps-and-tubes/special-lamps/infrared-heat-incandescent/infrared-lamps-industrial-use/923212143801_EU/product</t>
  </si>
  <si>
    <t>https://www.lighting.philips.com/prof/conventional-lamps-and-tubes/special-lamps/infrared-heat-incandescent/infrared-lamps-industrial-use/923801244209_EU/product</t>
  </si>
  <si>
    <t>https://www.lighting.philips.com/prof/conventional-lamps-and-tubes/special-lamps/infrared-heat-incandescent/infrared-lamps-industrial-use/923801344209_EU/product</t>
  </si>
  <si>
    <t>https://www.lighting.philips.com/prof/conventional-lamps-and-tubes/special-lamps/infrared-heat-incandescent/infrared-lamps-industrial-use/923223543807_EU/product</t>
  </si>
  <si>
    <t>230-250</t>
  </si>
  <si>
    <t>https://www.lighting.philips.com/prof/indoor-luminaires/recessed/ledinaire-panel/911401877585_EU/product</t>
  </si>
  <si>
    <t>https://www.lighting.philips.com/prof/indoor-luminaires/recessed/ledinaire-panel/911401877385_EU/product</t>
  </si>
  <si>
    <t>https://www.lighting.philips.com/prof/indoor-luminaires/recessed/ledinaire-panel/911401877285_EU/product</t>
  </si>
  <si>
    <t>https://www.lighting.philips.com/prof/indoor-luminaires/recessed/ledinaire-panel/911401875785_EU/product</t>
  </si>
  <si>
    <t>https://www.lighting.philips.com/prof/indoor-luminaires/recessed/ledinaire-panel/911401875485_EU/product</t>
  </si>
  <si>
    <t>https://www.lighting.philips.com/prof/indoor-luminaires/recessed/ledinaire-panel/911401875685_EU/product</t>
  </si>
  <si>
    <t>https://www.lighting.philips.com/prof/indoor-luminaires/recessed/ledinaire-panel/911401875385_EU/product</t>
  </si>
  <si>
    <t>https://www.lighting.philips.com/prof/indoor-luminaires/recessed/ledinaire-panel/911401875985_EU/product</t>
  </si>
  <si>
    <t>https://www.lighting.philips.com/prof/indoor-luminaires/recessed/ledinaire-panel/911401876085_EU/product</t>
  </si>
  <si>
    <r>
      <t>90</t>
    </r>
    <r>
      <rPr>
        <sz val="11"/>
        <color theme="1"/>
        <rFont val="Calibri"/>
        <family val="2"/>
      </rPr>
      <t>⁰</t>
    </r>
  </si>
  <si>
    <t>DALI</t>
  </si>
  <si>
    <t>https://www.lighting.philips.com/prof/indoor-luminaires/recessed/ledinaire-panel/911401892680_EU/product</t>
  </si>
  <si>
    <t>https://www.lighting.philips.com/prof/indoor-luminaires/recessed/ledinaire-panel/911401862782_EU/product</t>
  </si>
  <si>
    <t>https://www.lighting.philips.com/prof/indoor-luminaires/recessed/ledinaire-panel/911401805681_EU/product</t>
  </si>
  <si>
    <t>https://www.lighting.philips.com/prof/indoor-luminaires/surface-mounted/ledinaire-surface-mounted-sm065c/911401892185_EU/product</t>
  </si>
  <si>
    <t>https://www.lighting.philips.com/prof/indoor-luminaires/surface-mounted/ledinaire-surface-mounted-sm065c/911401892385_EU/product</t>
  </si>
  <si>
    <t>https://www.lighting.philips.com/prof/indoor-luminaires/surface-mounted/ledinaire-surface-mounted-sm065c/911401892285_EU/product</t>
  </si>
  <si>
    <t>https://www.lighting.philips.com/prof/outdoor-luminaires/road-and-street/coreline-malaga-led/910925865339_EU/product</t>
  </si>
  <si>
    <t>https://www.lighting.philips.com/prof/outdoor-luminaires/road-and-street/coreline-malaga-led/910925865345_EU/product</t>
  </si>
  <si>
    <t>https://www.lighting.philips.com/prof/outdoor-luminaires/road-and-street/coreline-malaga-led/910925865341_EU/product</t>
  </si>
  <si>
    <t>https://www.lighting.philips.com/prof/outdoor-luminaires/road-and-street/coreline-malaga-led/910925865343_EU/product</t>
  </si>
  <si>
    <r>
      <t>110</t>
    </r>
    <r>
      <rPr>
        <sz val="11"/>
        <color theme="1"/>
        <rFont val="Calibri"/>
        <family val="2"/>
      </rPr>
      <t>⁰x110⁰</t>
    </r>
  </si>
  <si>
    <r>
      <t>40</t>
    </r>
    <r>
      <rPr>
        <sz val="11"/>
        <color theme="1"/>
        <rFont val="Calibri"/>
        <family val="2"/>
      </rPr>
      <t>⁰x80⁰</t>
    </r>
  </si>
  <si>
    <t>https://www.lighting.philips.co.uk/prof/outdoor-luminaires/sports-and-area-floodlighting/area-and-recreational-floodlighting/ledinaire-floodlights-gen3/911401883683_EU/product</t>
  </si>
  <si>
    <t>https://www.lighting.philips.co.uk/prof/outdoor-luminaires/sports-and-area-floodlighting/area-and-recreational-floodlighting/ledinaire-floodlights-gen3/911401851483_EU/product</t>
  </si>
  <si>
    <t>https://www.lighting.philips.co.uk/prof/outdoor-luminaires/sports-and-area-floodlighting/area-and-recreational-floodlighting/ledinaire-floodlights-gen3/911401883783_EU/product</t>
  </si>
  <si>
    <t>https://www.lighting.philips.co.uk/prof/outdoor-luminaires/sports-and-area-floodlighting/area-and-recreational-floodlighting/ledinaire-floodlights-gen3/911401842483_EU/product</t>
  </si>
  <si>
    <t>https://www.lighting.philips.co.uk/prof/outdoor-luminaires/sports-and-area-floodlighting/area-and-recreational-floodlighting/ledinaire-floodlights-gen3/911401883983_EU/product</t>
  </si>
  <si>
    <t>https://www.lighting.philips.co.uk/prof/outdoor-luminaires/sports-and-area-floodlighting/area-and-recreational-floodlighting/ledinaire-floodlights-gen3/911401844483_EU/product</t>
  </si>
  <si>
    <t>https://www.lighting.philips.co.uk/prof/outdoor-luminaires/sports-and-area-floodlighting/area-and-recreational-floodlighting/ledinaire-floodlights-gen3/911401884583_EU/product</t>
  </si>
  <si>
    <t>https://www.lighting.philips.co.uk/prof/outdoor-luminaires/sports-and-area-floodlighting/area-and-recreational-floodlighting/ledinaire-floodlights-gen3/911401884683_EU/product</t>
  </si>
  <si>
    <t>https://www.lighting.philips.pl/prof/oprawy-zewnetrzne/oswietlenie-projektorowe-obiektow-sportowych-i-rekreacyjnych/oswietlenie-projektorowe-obiektow-sportowych-i-rekreacyjnych/oswietlenie-projektorowe-ledinaire-gen3/911401864483_EU/product</t>
  </si>
  <si>
    <t>https://www.lighting.philips.co.uk/prof/outdoor-luminaires/sports-and-area-floodlighting/area-and-recreational-floodlighting/ledinaire-floodlights-gen3/911401896483_EU/product</t>
  </si>
  <si>
    <t>https://www.lighting.philips.co.uk/prof/outdoor-luminaires/sports-and-area-floodlighting/area-and-recreational-floodlighting/ledinaire-floodlights-gen3/911401897083_EU/product</t>
  </si>
  <si>
    <t>https://www.lighting.philips.pl/prof/oprawy-zewnetrzne/oswietlenie-projektorowe-obiektow-sportowych-i-rekreacyjnych/oswietlenie-projektorowe-obiektow-sportowych-i-rekreacyjnych/oswietlenie-projektorowe-ledinaire-gen3/911401896383_EU/product</t>
  </si>
  <si>
    <t>https://www.lighting.philips.pl/prof/oprawy-zewnetrzne/oswietlenie-projektorowe-obiektow-sportowych-i-rekreacyjnych/oswietlenie-projektorowe-obiektow-sportowych-i-rekreacyjnych/oswietlenie-projektorowe-ledinaire-gen3/911401846483_EU/product</t>
  </si>
  <si>
    <t>https://www.lighting.philips.com/prof/outdoor-luminaires/sports-and-area-floodlighting/area-and-recreational-floodlighting/ledinaire-floodlights-gen3/911401896983_EU/product</t>
  </si>
  <si>
    <t>https://www.lighting.philips.com/prof/outdoor-luminaires/sports-and-area-floodlighting/area-and-recreational-floodlighting/ledinaire-floodlights-gen3/911401848483_EU/product</t>
  </si>
  <si>
    <t>https://www.lighting.philips.pl/prof/oprawy-zewnetrzne/oswietlenie-projektorowe-obiektow-sportowych-i-rekreacyjnych/oswietlenie-projektorowe-obiektow-sportowych-i-rekreacyjnych/oswietlenie-projektorowe-ledinaire-gen3/911401867483_EU/product</t>
  </si>
  <si>
    <t>https://www.lighting.philips.pl/prof/oprawy-zewnetrzne/oswietlenie-projektorowe-obiektow-sportowych-i-rekreacyjnych/oswietlenie-projektorowe-obiektow-sportowych-i-rekreacyjnych/oswietlenie-projektorowe-ledinaire-gen3/911401868483_EU/product</t>
  </si>
  <si>
    <t>https://www.lighting.philips.com/prof/indoor-luminaires/battens/ledinaire-batten/911401842082_EU/product</t>
  </si>
  <si>
    <t>https://www.lighting.philips.com/prof/indoor-luminaires/battens/ledinaire-batten/911401841982_EU/product</t>
  </si>
  <si>
    <t>https://www.lighting.philips.com/prof/indoor-luminaires/battens/ledinaire-batten/911401842282_EU/product</t>
  </si>
  <si>
    <t>https://www.lighting.philips.com/prof/indoor-luminaires/battens/ledinaire-batten/911401842182_EU/product</t>
  </si>
  <si>
    <t>https://www.lighting.philips.com/prof/indoor-luminaires/battens/ledinaire-batten/911401842482_EU/product</t>
  </si>
  <si>
    <t>https://www.lighting.philips.com/prof/indoor-luminaires/battens/ledinaire-batten/911401842382_EU/product</t>
  </si>
  <si>
    <t>https://www.lighting.philips.com/prof/indoor-luminaires/battens/ledinaire-batten/911401842682_EU/product</t>
  </si>
  <si>
    <t>https://www.lighting.philips.com/prof/indoor-luminaires/battens/ledinaire-batten/911401842582_EU/product</t>
  </si>
  <si>
    <t>https://www.lighting.philips.com/prof/indoor-luminaires/battens/ledinaire-batten/911401841882_EU/product</t>
  </si>
  <si>
    <t>https://www.lighting.philips.com/prof/indoor-luminaires/battens/ledinaire-batten/911401841782_EU/product</t>
  </si>
  <si>
    <t>https://www.lighting.philips.com/prof/indoor-luminaires/battens/ledinaire-batten/911401846482_EU/product</t>
  </si>
  <si>
    <t>120⁰</t>
  </si>
  <si>
    <t>https://www.lighting.philips.com/prof/indoor-luminaires/recessed/smartbright-direct-panel-g2/911401871480_EU/product</t>
  </si>
  <si>
    <t>https://www.lighting.philips.com/prof/indoor-luminaires/suspended/linear-pendant/smartbright-suspension/911401724662_EU/product</t>
  </si>
  <si>
    <t>https://www.lighting.philips.com/prof/indoor-luminaires/recessed/coreline-recessed/910930031018_EU/product</t>
  </si>
  <si>
    <t>IP40</t>
  </si>
  <si>
    <t>https://www.slc.philips.com/api/assets/v1/file/PhilipsLighting/content/fp911401873780-pss-en_ae/911401873780_EU.en_AE.PROF.FP.pdf</t>
  </si>
  <si>
    <t>https://www.lighting.philips.com/prof/indoor-luminaires/projectors/essential-smartbright-projector-gen-2/911401889882_EU/product</t>
  </si>
  <si>
    <t>https://www.lighting.philips.com/prof/indoor-luminaires/projectors/essential-smartbright-projector-gen-2/911401889482_EU/product</t>
  </si>
  <si>
    <t>https://www.lighting.philips.com/prof/indoor-luminaires/projectors/essential-smartbright-projector-gen-2/911401889982_EU/product</t>
  </si>
  <si>
    <t>https://www.lighting.philips.com/prof/indoor-luminaires/projectors/essential-smartbright-projector-gen-2/911401889582_EU/product</t>
  </si>
  <si>
    <t>https://www.lighting.philips.com/prof/indoor-luminaires/projectors/essential-smartbright-projector-gen-2/911401890082_EU/product</t>
  </si>
  <si>
    <t>https://www.lighting.philips.com/prof/indoor-luminaires/projectors/essential-smartbright-projector-gen-2/911401889682_EU/product</t>
  </si>
  <si>
    <t>https://www.lighting.philips.com/prof/indoor-luminaires/projectors/essential-smartbright-projector-gen-2/911401890182_EU/product</t>
  </si>
  <si>
    <t>https://www.lighting.philips.com/prof/indoor-luminaires/projectors/essential-smartbright-projector-gen-2/911401889782_EU/product</t>
  </si>
  <si>
    <t>https://www.lighting.philips.com/prof/indoor-luminaires/projectors/essential-smartbright-projector-gen-2/911401890682_EU/product</t>
  </si>
  <si>
    <t>https://www.lighting.philips.com/prof/indoor-luminaires/projectors/essential-smartbright-projector-gen-2/911401890282_EU/product</t>
  </si>
  <si>
    <t>https://www.lighting.philips.com/prof/indoor-luminaires/projectors/essential-smartbright-projector-gen-2/911401890782_EU/product</t>
  </si>
  <si>
    <t>https://www.lighting.philips.com/prof/indoor-luminaires/projectors/essential-smartbright-projector-gen-2/911401890382_EU/product</t>
  </si>
  <si>
    <t>https://www.lighting.philips.com/prof/indoor-luminaires/projectors/essential-smartbright-projector-gen-2/911401890882_EU/product</t>
  </si>
  <si>
    <t>https://www.lighting.philips.com/prof/indoor-luminaires/projectors/essential-smartbright-projector-gen-2/911401890482_EU/product</t>
  </si>
  <si>
    <t>https://www.lighting.philips.com/prof/indoor-luminaires/projectors/essential-smartbright-projector-gen-2/911401890982_EU/product</t>
  </si>
  <si>
    <t>https://www.lighting.philips.com/prof/indoor-luminaires/projectors/essential-smartbright-projector-gen-2/911401890582_EU/product</t>
  </si>
  <si>
    <t>https://www.lighting.philips.com/prof/indoor-luminaires/projectors/essential-smartbright-projector-gen-2/911401888482_EU/product</t>
  </si>
  <si>
    <t>https://www.lighting.philips.com/prof/indoor-luminaires/projectors/essential-smartbright-projector-gen-2/911401888282_EU/product</t>
  </si>
  <si>
    <t>https://www.lighting.philips.com/prof/indoor-luminaires/projectors/essential-smartbright-projector-gen-2/911401888582_EU/product</t>
  </si>
  <si>
    <t>https://www.lighting.philips.com/prof/indoor-luminaires/projectors/essential-smartbright-projector-gen-2/911401888382_EU/product</t>
  </si>
  <si>
    <t>https://www.lighting.philips.com/prof/indoor-luminaires/projectors/essential-smartbright-projector-gen-2/911401889082_EU/product</t>
  </si>
  <si>
    <t>https://www.lighting.philips.com/prof/indoor-luminaires/projectors/essential-smartbright-projector-gen-2/911401888682_EU/product</t>
  </si>
  <si>
    <t>https://www.lighting.philips.com/prof/indoor-luminaires/projectors/essential-smartbright-projector-gen-2/911401889182_EU/product</t>
  </si>
  <si>
    <t>https://www.lighting.philips.com/prof/indoor-luminaires/projectors/essential-smartbright-projector-gen-2/911401888782_EU/product</t>
  </si>
  <si>
    <t>https://www.lighting.philips.com/prof/indoor-luminaires/projectors/essential-smartbright-projector-gen-2/911401889282_EU/product</t>
  </si>
  <si>
    <t>https://www.lighting.philips.com/prof/indoor-luminaires/projectors/essential-smartbright-projector-gen-2/911401888882_EU/product</t>
  </si>
  <si>
    <t>https://www.lighting.philips.com/prof/indoor-luminaires/projectors/essential-smartbright-projector-gen-2/911401889382_EU/product</t>
  </si>
  <si>
    <t>https://www.lighting.philips.com/prof/indoor-luminaires/projectors/essential-smartbright-projector-gen-2/911401888982_EU/product</t>
  </si>
  <si>
    <t>IP54</t>
  </si>
  <si>
    <t>https://www.lighting.philips.com/prof/indoor-luminaires/wall-mounted/essential-smartbright-bulkhead/911401735862_EU/product</t>
  </si>
  <si>
    <t>https://www.lighting.philips.com/prof/indoor-luminaires/wall-mounted/essential-smartbright-bulkhead/911401735842_EU/product</t>
  </si>
  <si>
    <t>https://www.lighting.philips.com/prof/led-lamps-and-tubes/led-hid-replacement/trueforce-core-led-industrial-and-retail-highbay-hpi-son-hpl/929002406108_EU/product</t>
  </si>
  <si>
    <t>https://www.lighting.philips.com/prof/led-lamps-and-tubes/led-hid-replacement/trueforce-core-led-industrial-and-retail-highbay-hpi-son-hpl/929002406208_EU/product</t>
  </si>
  <si>
    <t>https://www.lighting.philips.com/prof/led-lamps-and-tubes/led-hid-replacement/trueforce-core-led-industrial-and-retail-highbay-hpi-son-hpl/929002406708_EU/product</t>
  </si>
  <si>
    <t>https://www.lighting.philips.com/prof/led-lamps-and-tubes/led-hid-replacement/trueforce-core-led-industrial-and-retail-highbay-hpi-son-hpl/929002409408_EU/product</t>
  </si>
  <si>
    <t>https://www.lighting.philips.com/prof/led-lamps-and-tubes/led-hid-replacement/trueforce-core-led-industrial-and-retail-highbay-hpi-son-hpl/929002409608_EU/product</t>
  </si>
  <si>
    <t>https://www.lighting.philips.com/prof/led-lamps-and-tubes/led-hid-replacement/trueforce-core-led-industrial-and-retail-highbay-hpi-son-hpl/929002409708_EU/product</t>
  </si>
  <si>
    <t>https://www.lighting.philips.com/prof/led-lamps-and-tubes/led-hid-replacement/trueforce-core-led-industrial-and-retail-highbay-hpi-son-hpl/929002409908_EU/product</t>
  </si>
  <si>
    <r>
      <t>180</t>
    </r>
    <r>
      <rPr>
        <sz val="11"/>
        <color theme="1"/>
        <rFont val="Calibri"/>
        <family val="2"/>
      </rPr>
      <t>⁰</t>
    </r>
  </si>
  <si>
    <t>100-277</t>
  </si>
  <si>
    <t>https://www.lighting.philips.com/prof/led-lamps-and-tubes/led-hid-replacement/corepro-led-hid-hpl/929002349702_EU/product</t>
  </si>
  <si>
    <t>https://www.lighting.philips.com/prof/led-lamps-and-tubes/led-hid-replacement/corepro-led-hid-hpl/929002349802_EU/product</t>
  </si>
  <si>
    <t>https://www.lighting.philips.com/prof/led-lamps-and-tubes/led-hid-replacement/corepro-led-hid-hpl/929002349902_EU/product</t>
  </si>
  <si>
    <t>https://www.lighting.philips.com/prof/led-lamps-and-tubes/led-hid-replacement/corepro-led-hid-hpl/929002350002_EU/product</t>
  </si>
  <si>
    <t>https://www.lighting.philips.com/prof/led-lamps-and-tubes/led-hid-replacement/corepro-led-hid-hpl/929002481202_EU/product</t>
  </si>
  <si>
    <t>https://www.lighting.philips.com/prof/led-lamps-and-tubes/led-hid-replacement/corepro-led-hid-hpl/929002481302_EU/product</t>
  </si>
  <si>
    <t>https://www.lighting.philips.com/prof/led-lamps-and-tubes/led-hid-replacement/corepro-led-hid-hpl/929002350102_EU/product</t>
  </si>
  <si>
    <t>https://www.lighting.philips.com/prof/led-lamps-and-tubes/led-hid-replacement/corepro-led-hid-hpl/929002350202_EU/product</t>
  </si>
  <si>
    <t>https://www.lighting.philips.com/prof/led-lamps-and-tubes/led-hid-replacement/corepro-led-hid-hpl/929002481402_EU/product</t>
  </si>
  <si>
    <t>https://www.lighting.philips.com/prof/led-lamps-and-tubes/led-hid-replacement/corepro-led-hid-hpl/929002481502_EU/product</t>
  </si>
  <si>
    <t>https://www.lighting.philips.com/prof/led-lamps-and-tubes/led-hid-replacement/master-led-hid-hpi/929002350902_EU/product</t>
  </si>
  <si>
    <t>https://www.lighting.philips.com/prof/led-lamps-and-tubes/led-hid-replacement/master-led-hid-hpi/929002351002_EU/product</t>
  </si>
  <si>
    <t>https://www.lighting.philips.com/prof/led-lamps-and-tubes/led-hid-replacement/master-led-hid-hpi/929002350702_EU/product</t>
  </si>
  <si>
    <t>https://www.lighting.philips.com/prof/led-lamps-and-tubes/led-hid-replacement/master-led-hid-hpi/929002350802_EU/product</t>
  </si>
  <si>
    <t>https://www.lighting.philips.com/prof/led-lamps-and-tubes/led-hid-replacement/trueforce-led-hid-hpl/929002006102_EU/product</t>
  </si>
  <si>
    <t>https://www.lighting.philips.com/prof/led-lamps-and-tubes/led-hid-replacement/trueforce-led-hid-hpl/929002006202_EU/product</t>
  </si>
  <si>
    <t>https://www.lighting.philips.com/prof/led-lamps-and-tubes/led-hid-replacement/trueforce-led-hid-hpl/929002006302_EU/product</t>
  </si>
  <si>
    <t>https://www.lighting.philips.com/prof/led-lamps-and-tubes/led-hid-replacement/trueforce-led-hid-hpl/929002006402_EU/product</t>
  </si>
  <si>
    <t>https://www.lighting.philips.com/prof/led-lamps-and-tubes/led-hid-replacement/trueforce-led-hid-hpl/929002006502_EU/product</t>
  </si>
  <si>
    <t>https://www.lighting.philips.com/prof/led-lamps-and-tubes/led-hid-replacement/trueforce-led-hid-hpl/929002006702_EU/product</t>
  </si>
  <si>
    <t>https://www.lighting.philips.com/prof/led-lamps-and-tubes/led-hid-replacement/trueforce-led-hid-hpl/929002006602_EU/product</t>
  </si>
  <si>
    <t>https://www.lighting.philips.com/prof/led-lamps-and-tubes/led-hid-replacement/trueforce-led-hid-hpl/929002006802_EU/product</t>
  </si>
  <si>
    <t>https://www.lighting.philips.com/prof/led-lamps-and-tubes/led-pl-lamps/corepro-led-plc-2p/929001201402_EU/product</t>
  </si>
  <si>
    <t>https://www.lighting.philips.com/prof/led-lamps-and-tubes/led-pl-lamps/corepro-led-plc-2p/929001201502_EU/product</t>
  </si>
  <si>
    <t>https://www.lighting.philips.com/prof/led-lamps-and-tubes/led-pl-lamps/corepro-led-plc-2p/929001201302_EU/product</t>
  </si>
  <si>
    <t>https://www.lighting.philips.com/prof/led-lamps-and-tubes/led-pl-lamps/corepro-led-plc-4p/929001201002_EU/product</t>
  </si>
  <si>
    <t>https://www.lighting.philips.com/prof/led-lamps-and-tubes/led-pl-lamps/corepro-led-plc-4p/929001201102_EU/product</t>
  </si>
  <si>
    <t>https://www.lighting.philips.com/prof/led-lamps-and-tubes/led-pl-lamps/corepro-led-plc-4p/929001200802_EU/product</t>
  </si>
  <si>
    <t>https://www.lighting.philips.com/prof/led-lamps-and-tubes/led-pl-lamps/corepro-led-plc-4p/929001200902_EU/product</t>
  </si>
  <si>
    <t>https://www.lighting.philips.com/prof/led-lamps-and-tubes/led-pl-lamps/corepro-led-pll/929001381602_EU/product</t>
  </si>
  <si>
    <t>https://www.lighting.philips.com/prof/led-lamps-and-tubes/led-spots/corepro-ledspot-ar111/929002965002_EU/product</t>
  </si>
  <si>
    <t>https://www.lighting.philips.com/prof/led-lamps-and-tubes/led-tubes/corepro-led-tube-universal-t8/929001869602_EU/product</t>
  </si>
  <si>
    <t>https://www.lighting.philips.com/prof/led-lamps-and-tubes/led-tubes/ecofit-ledtubes-t8/929002446302_EU/product</t>
  </si>
  <si>
    <t>https://www.lighting.philips.com/prof/led-lamps-and-tubes/led-tubes/ecofit-ledtubes-t8/929002446402_EU/product</t>
  </si>
  <si>
    <t>https://www.lighting.philips.com/prof/led-lamps-and-tubes/led-spots/master-ledspot-expertcolor-ar111/929003043302_EU/product</t>
  </si>
  <si>
    <t>https://www.lighting.philips.com/prof/led-lamps-and-tubes/led-spots/master-ledspot-expertcolor-ar111/929003043402_EU/product</t>
  </si>
  <si>
    <t>https://www.lighting.philips.com/prof/led-lamps-and-tubes/led-spots/master-ledspot-expertcolor-ar111/929003043202_EU/product</t>
  </si>
  <si>
    <t>https://www.lighting.philips.com/prof/led-lamps-and-tubes/led-spots/master-ledspot-expertcolor-ar111/929003043602_EU/product</t>
  </si>
  <si>
    <t>https://www.lighting.philips.com/prof/led-lamps-and-tubes/led-spots/master-ledspot-expertcolor-ar111/929003043702_EU/product</t>
  </si>
  <si>
    <t>https://www.lighting.philips.com/prof/led-lamps-and-tubes/led-spots/master-ledspot-expertcolor-ar111/929003043502_EU/product</t>
  </si>
  <si>
    <t>https://www.lighting.philips.com/prof/led-lamps-and-tubes/led-spots/master-ledspot-expertcolor-ar111/929003042602_EU/product</t>
  </si>
  <si>
    <t>https://www.lighting.philips.com/prof/led-lamps-and-tubes/led-spots/master-ledspot-expertcolor-ar111/929003042702_EU/product</t>
  </si>
  <si>
    <t>https://www.lighting.philips.com/prof/led-lamps-and-tubes/led-spots/master-ledspot-expertcolor-ar111/929003042802_EU/product</t>
  </si>
  <si>
    <t>https://www.lighting.philips.com/prof/led-lamps-and-tubes/led-spots/master-ledspot-expertcolor-ar111/929003042902_EU/product</t>
  </si>
  <si>
    <t>https://www.lighting.philips.com/prof/led-lamps-and-tubes/led-spots/master-ledspot-expertcolor-ar111/929003043002_EU/product</t>
  </si>
  <si>
    <t>https://www.lighting.philips.com/prof/led-lamps-and-tubes/led-spots/master-ledspot-expertcolor-ar111/929003043102_EU/product</t>
  </si>
  <si>
    <t>9⁰</t>
  </si>
  <si>
    <r>
      <t>45</t>
    </r>
    <r>
      <rPr>
        <sz val="11"/>
        <color theme="1"/>
        <rFont val="Calibri"/>
        <family val="2"/>
      </rPr>
      <t>⁰</t>
    </r>
  </si>
  <si>
    <t>https://www.lighting.philips.com/prof/led-lamps-and-tubes/led-spots/master-ledspot-expertcolor-mv/929001347002_EU/product</t>
  </si>
  <si>
    <t>https://www.lighting.philips.com/prof/led-lamps-and-tubes/led-spots/master-ledspot-expertcolor-mv/929001347302_EU/product</t>
  </si>
  <si>
    <t>https://www.lighting.philips.com/prof/led-lamps-and-tubes/led-spots/master-ledspot-expertcolor-mv/929001347102_EU/product</t>
  </si>
  <si>
    <t>https://www.lighting.philips.com/prof/led-lamps-and-tubes/led-spots/master-ledspot-expertcolor-mv/929001347402_EU/product</t>
  </si>
  <si>
    <t>https://www.lighting.philips.com/prof/led-lamps-and-tubes/led-spots/master-ledspot-expertcolor-mv/929001347202_EU/product</t>
  </si>
  <si>
    <t>https://www.lighting.philips.com/prof/led-lamps-and-tubes/led-spots/master-ledspot-expertcolor-mv/929001347502_EU/product</t>
  </si>
  <si>
    <t>https://www.lighting.philips.com/prof/led-lamps-and-tubes/led-spots/master-ledspot-expertcolor-lv/929003080002_EU/product</t>
  </si>
  <si>
    <t>https://www.lighting.philips.com/prof/led-lamps-and-tubes/led-spots/master-ledspot-expertcolor-lv/929003079802_EU/product</t>
  </si>
  <si>
    <t>https://www.lighting.philips.com/prof/led-lamps-and-tubes/led-spots/master-ledspot-expertcolor-lv/929003080102_EU/product</t>
  </si>
  <si>
    <t>https://www.lighting.philips.com/prof/led-lamps-and-tubes/led-spots/master-ledspot-expertcolor-lv/929003079902_EU/product</t>
  </si>
  <si>
    <t>https://www.lighting.philips.com/prof/led-lamps-and-tubes/led-spots/master-ledspot-expertcolor-lv/929003080202_EU/product</t>
  </si>
  <si>
    <t>https://www.lighting.philips.com/prof/led-lamps-and-tubes/led-spots/master-ledspot-expertcolor-lv/929003079702_EU/product</t>
  </si>
  <si>
    <t>https://www.lighting.philips.com/prof/led-lamps-and-tubes/led-tubes/master-ledtube-em-mains-t8/929001375602_EU/product</t>
  </si>
  <si>
    <t>https://www.lighting.philips.com/prof/led-lamps-and-tubes/led-tubes/master-ledtube-em-mains-t8/929001961102_EU/product</t>
  </si>
  <si>
    <t>https://www.lighting.philips.com/prof/led-lamps-and-tubes/led-tubes/master-ledtube-em-mains-t8/929001922702_EU/product</t>
  </si>
  <si>
    <t>https://www.lighting.philips.com/prof/led-lamps-and-tubes/led-tubes/master-ledtube-em-mains-t8/929001922802_EU/product</t>
  </si>
  <si>
    <t>https://www.lighting.philips.com/prof/led-lamps-and-tubes/led-tubes/master-ledtube-em-mains-t8/929002998202_EU/product</t>
  </si>
  <si>
    <t>https://www.lighting.philips.com/prof/led-lamps-and-tubes/led-tubes/master-ledtube-em-mains-t8/929002998302_EU/product</t>
  </si>
  <si>
    <t>https://www.lighting.philips.com/prof/led-lamps-and-tubes/led-tubes/master-ledtube-em-mains-t8/929002998402_EU/product</t>
  </si>
  <si>
    <t>https://www.lighting.philips.com/prof/led-lamps-and-tubes/led-tubes/master-ledtube-em-mains-t8/929001922902_EU/product</t>
  </si>
  <si>
    <t>https://www.lighting.philips.pl/prof/zrodla-swiatla-i-swietlowki-led/liniowe-zrodla-led/master-ledtube-em-mains-t8/929001922602_EU/product</t>
  </si>
  <si>
    <t>https://www.lighting.philips.com/prof/led-lamps-and-tubes/led-tubes/master-ledtube-em-mains-t8/929001923002_EU/product</t>
  </si>
  <si>
    <t>https://www.lighting.philips.com/prof/led-lamps-and-tubes/led-tubes/master-ledtube-em-mains-t8/929001923102_EU/product</t>
  </si>
  <si>
    <t>https://www.lighting.philips.com/prof/led-lamps-and-tubes/led-tubes/master-ledtube-em-mains-t8/929002998502_EU/product</t>
  </si>
  <si>
    <t>https://www.lighting.philips.com/prof/led-lamps-and-tubes/led-tubes/master-ledtube-em-mains-t8/929002998602_EU/product</t>
  </si>
  <si>
    <t>https://www.lighting.philips.com/prof/led-lamps-and-tubes/led-tubes/master-ledtube-em-mains-t8/929002998702_EU/product</t>
  </si>
  <si>
    <t>https://www.lighting.philips.com/prof/led-lamps-and-tubes/led-tubes/master-ledtube-em-mains-t8/929001298502_EU/product</t>
  </si>
  <si>
    <t>https://www.lighting.philips.pl/prof/zrodla-swiatla-i-swietlowki-led/liniowe-zrodla-led/master-ledtube-em-mains-t8/929001298402_EU/product</t>
  </si>
  <si>
    <t>https://www.lighting.philips.com/prof/led-lamps-and-tubes/led-tubes/master-ledtube-instantfit-hf-t5/929001391102_EU/product</t>
  </si>
  <si>
    <t>https://www.lighting.philips.com/prof/led-lamps-and-tubes/led-tubes/master-ledtube-instantfit-hf-t5/929001391202_EU/product</t>
  </si>
  <si>
    <t>https://www.lighting.philips.com/prof/led-lamps-and-tubes/led-tubes/master-ledtube-instantfit-hf-t5/929002352002_EU/product</t>
  </si>
  <si>
    <t>https://www.lighting.philips.com/prof/led-lamps-and-tubes/led-tubes/master-ledtube-instantfit-hf-t5/929002352102_EU/product</t>
  </si>
  <si>
    <t>https://www.lighting.philips.com/prof/led-lamps-and-tubes/led-tubes/master-ledtube-instantfit-hf-t5/929002352202_EU/product</t>
  </si>
  <si>
    <t>https://www.lighting.philips.com/prof/led-lamps-and-tubes/led-tubes/master-ledtube-instantfit-hf-t5/929002352302_EU/product</t>
  </si>
  <si>
    <t>https://www.lighting.philips.com/prof/led-lamps-and-tubes/led-tubes/master-ledtube-instantfit-hf-t5/929002352402_EU/product</t>
  </si>
  <si>
    <t>https://www.lighting.philips.com/prof/led-lamps-and-tubes/led-tubes/master-ledtube-instantfit-hf-t5/929002352502_EU/product</t>
  </si>
  <si>
    <t>https://www.lighting.philips.com/prof/led-lamps-and-tubes/led-tubes/master-ledtube-instantfit-hf-t8/929003554402_EU/product</t>
  </si>
  <si>
    <t>https://www.lighting.philips.com/prof/led-lamps-and-tubes/led-tubes/master-ledtube-instantfit-hf-t5/929003153902_EU/product</t>
  </si>
  <si>
    <t>https://www.lighting.philips.com/prof/led-lamps-and-tubes/led-tubes/master-ledtube-instantfit-hf-t8/929001393332_EU/product</t>
  </si>
  <si>
    <t>https://www.lighting.philips.com/prof/led-lamps-and-tubes/led-tubes/master-value-ledtube-universal-t8/929002997002_EU/product</t>
  </si>
  <si>
    <t>https://www.lighting.philips.com/prof/led-lamps-and-tubes/led-tubes/master-value-ledtube-universal-t8/929002997102_EU/product</t>
  </si>
  <si>
    <t>https://www.lighting.philips.com/prof/led-lamps-and-tubes/led-tubes/master-value-ledtube-universal-t8/929002997202_EU/product</t>
  </si>
  <si>
    <t>https://www.lighting.philips.com/prof/led-lamps-and-tubes/led-tubes/master-value-ledtube-universal-t8/929002997302_EU/product</t>
  </si>
  <si>
    <t>https://www.lighting.philips.com/prof/led-lamps-and-tubes/led-tubes/master-value-ledtube-universal-t8/929002997402_EU/product</t>
  </si>
  <si>
    <t>https://www.lighting.philips.com/prof/led-lamps-and-tubes/led-tubes/master-value-ledtube-universal-t8/929002997502_EU/product</t>
  </si>
  <si>
    <r>
      <t>190</t>
    </r>
    <r>
      <rPr>
        <sz val="11"/>
        <color theme="1"/>
        <rFont val="Calibri"/>
        <family val="2"/>
      </rPr>
      <t>⁰</t>
    </r>
  </si>
  <si>
    <t>https://www.lighting.philips.com/prof/conventional-lamps-and-tubes/high-intensity-discharge-lamps/quartz-metal-halide/hpi-t-high-wattage/928482600096_EU/product</t>
  </si>
  <si>
    <t>https://www.lighting.philips.com/prof/conventional-lamps-and-tubes/high-intensity-discharge-lamps/quartz-metal-halide/hpi-t-high-wattage/928074209228_EU/product</t>
  </si>
  <si>
    <t>https://www.lighting.philips.com/prof/conventional-lamps-and-tubes/high-intensity-discharge-lamps/quartz-metal-halide/master-hpi-t-plus/928481300098_EU/product</t>
  </si>
  <si>
    <t>https://www.lighting.philips.com/prof/conventional-lamps-and-tubes/high-intensity-discharge-lamps/quartz-metal-halide/master-hpi-t-plus/928481600096_EU/product</t>
  </si>
  <si>
    <t>https://www.lighting.philips.com/prof/conventional-lamps-and-tubes/high-intensity-discharge-lamps/quartz-metal-halide/master-mhn-la/928073005130_EU/product</t>
  </si>
  <si>
    <t>https://www.lighting.philips.com/prof/conventional-lamps-and-tubes/high-intensity-discharge-lamps/quartz-metal-halide/master-mhn-la/928072205130_EU/product</t>
  </si>
  <si>
    <t>https://www.lighting.philips.com/prof/conventional-lamps-and-tubes/high-intensity-discharge-lamps/quartz-metal-halide/master-mhn-la/928071305130_EU/product</t>
  </si>
  <si>
    <t>https://www.lighting.philips.com/prof/conventional-lamps-and-tubes/high-intensity-discharge-lamps/quartz-metal-halide/master-mhn-la/928072505130_EU/product</t>
  </si>
  <si>
    <t>https://www.lighting.philips.com/prof/conventional-lamps-and-tubes/high-intensity-discharge-lamps/quartz-metal-halide/master-mhn-sa/928078415130_EU/product</t>
  </si>
  <si>
    <t>https://www.lighting.philips.com/prof/conventional-lamps-and-tubes/high-intensity-discharge-lamps/quartz-metal-halide/master-mhn-sa/928079315130_EU/product</t>
  </si>
  <si>
    <t>https://www.lighting.philips.com/prof/conventional-lamps-and-tubes/high-intensity-discharge-lamps/quartz-metal-halide/master-mhn-sa/928099205130_EU/product</t>
  </si>
  <si>
    <t>https://www.lighting.philips.com/prof/conventional-lamps-and-tubes/high-intensity-discharge-lamps/quartz-metal-halide/master-mhn-sa/928195105129_EU/product</t>
  </si>
  <si>
    <t>https://www.lighting.philips.com/prof/conventional-lamps-and-tubes/high-intensity-discharge-lamps/quartz-metal-halide/master-mhn-se/928196905130_EU/product</t>
  </si>
  <si>
    <t>https://www.lighting.philips.com/prof/conventional-lamps-and-tubes/compact-high-intensity-discharge/master-sdw-white-son/master-sdw-t/928154109227_EU/product</t>
  </si>
  <si>
    <t>https://www.lighting.philips.co.uk/prof/conventional-lamps-and-tubes/compact-high-intensity-discharge/master-sdw-white-son/master-sdw-t/928153909227_EU/product</t>
  </si>
  <si>
    <t>https://www.lighting.philips.com/prof/conventional-lamps-and-tubes/fluorescent-lamps-and-starters/tl-d/master-tl-d-food/928048002043_EU/product</t>
  </si>
  <si>
    <t>https://www.lighting.philips.com/prof/conventional-lamps-and-tubes/fluorescent-lamps-and-starters/tl-d/master-tl-d-food/928025402043_EU/product</t>
  </si>
  <si>
    <t>https://www.lighting.philips.pl/prof/konwencjonalne-lampy-i-tuby/swietlowki-i-zaplonniki-do-swietlowek/tl-d/master-tl-d-food/928048502043_EU/product</t>
  </si>
  <si>
    <t>https://www.lighting.philips.com/prof/conventional-lamps-and-tubes/fluorescent-lamps-and-starters/tl-d/master-tl-d-food/928049002043_EU/product</t>
  </si>
  <si>
    <t>https://www.lighting.philips.com/prof/conventional-lamps-and-tubes/fluorescent-lamps-and-starters/tl-d/master-tl-d-super-80/927920083055_EU/product</t>
  </si>
  <si>
    <t>https://www.lighting.philips.com/prof/conventional-lamps-and-tubes/fluorescent-lamps-and-starters/tl-d/master-tl-d-super-80/927920084055_EU/product</t>
  </si>
  <si>
    <t>https://www.lighting.philips.com/prof/conventional-lamps-and-tubes/fluorescent-lamps-and-starters/tl-d/master-tl-d-super-80/927920086555_EU/product</t>
  </si>
  <si>
    <t>https://www.lighting.philips.com/prof/conventional-lamps-and-tubes/fluorescent-lamps-and-starters/tl-d/master-tl-d-super-80/927921083055_EU/product</t>
  </si>
  <si>
    <t>https://www.lighting.philips.com/prof/conventional-lamps-and-tubes/fluorescent-lamps-and-starters/tl-d/master-tl-d-super-80/927921084055_EU/product</t>
  </si>
  <si>
    <t>https://www.lighting.philips.com/prof/conventional-lamps-and-tubes/fluorescent-lamps-and-starters/tl-d/master-tl-d-super-80/927922083055_EU/product</t>
  </si>
  <si>
    <t>https://www.lighting.philips.com/prof/conventional-lamps-and-tubes/fluorescent-lamps-and-starters/tl-d/master-tl-d-super-80/927920586514_EU/product</t>
  </si>
  <si>
    <t>https://www.lighting.philips.com/prof/conventional-lamps-and-tubes/fluorescent-lamps-and-starters/tl-d/master-tl-d-super-80/927922084055_EU/product</t>
  </si>
  <si>
    <t>https://www.lighting.philips.com/prof/conventional-lamps-and-tubes/fluorescent-lamps-and-starters/tl-d/master-tl-d-super-80/927922086544_EU/product</t>
  </si>
  <si>
    <t>https://www.lighting.philips.com/prof/conventional-lamps-and-tubes/compact-high-intensity-discharge/mastercolour-cdm/mastercolour-cdm-r111-elite/928195405330_EU/product</t>
  </si>
  <si>
    <t>https://www.lighting.philips.com/prof/conventional-lamps-and-tubes/compact-high-intensity-discharge/mastercolour-cdm/mastercolour-cdm-r111-elite/928195705330_EU/product</t>
  </si>
  <si>
    <t>https://www.lighting.philips.com/prof/conventional-lamps-and-tubes/compact-high-intensity-discharge/mastercolour-cdm/mastercolour-cdm-r111-elite/928195805330_EU/product</t>
  </si>
  <si>
    <t>https://www.lighting.philips.com/prof/conventional-lamps-and-tubes/compact-high-intensity-discharge/mastercolour-cdm/mastercolour-cdm-t/928083705125_EU/product</t>
  </si>
  <si>
    <t>https://www.lighting.philips.com/prof/conventional-lamps-and-tubes/compact-high-intensity-discharge/mastercolour-cdm/mastercolour-cdm-t/928084605131_EU/product</t>
  </si>
  <si>
    <t>https://www.lighting.philips.com/prof/conventional-lamps-and-tubes/compact-high-intensity-discharge/mastercolour-cdm/mastercolour-cdm-t/928083105129_EU/product</t>
  </si>
  <si>
    <t>https://www.lighting.philips.com/prof/conventional-lamps-and-tubes/compact-high-intensity-discharge/mastercolour-cdm/mastercolour-cdm-t/928094305129_EU/product</t>
  </si>
  <si>
    <t>https://www.lighting.philips.com/prof/conventional-lamps-and-tubes/compact-high-intensity-discharge/mastercolour-cdm/mastercolour-cdm-t/928094305125_EU/product</t>
  </si>
  <si>
    <t>https://www.lighting.philips.com/prof/conventional-lamps-and-tubes/compact-high-intensity-discharge/mastercolour-cdm/mastercolour-cdm-t/928082305129_EU/product</t>
  </si>
  <si>
    <t>https://www.lighting.philips.com/prof/conventional-lamps-and-tubes/compact-high-intensity-discharge/mastercolour-cdm/mastercolour-cdm-t/928084505129_EU/product</t>
  </si>
  <si>
    <t>https://www.lighting.philips.com/prof/conventional-lamps-and-tubes/compact-high-intensity-discharge/mastercolour-cdm/mastercolour-cdm-t-elite/928183205125_EU/product</t>
  </si>
  <si>
    <t>https://www.lighting.philips.com/prof/conventional-lamps-and-tubes/compact-high-intensity-discharge/mastercolour-cdm/mastercolour-cdm-t-elite/928094705125_EU/product</t>
  </si>
  <si>
    <t>https://www.lighting.philips.com/prof/conventional-lamps-and-tubes/compact-high-intensity-discharge/mastercolour-cdm/mastercolour-cdm-t-elite/928183305125_EU/product</t>
  </si>
  <si>
    <t>https://www.lighting.philips.com/prof/conventional-lamps-and-tubes/compact-high-intensity-discharge/mastercolour-cdm/mastercolour-cdm-t-elite/928185205129_EU/product</t>
  </si>
  <si>
    <t>https://www.lighting.philips.com/prof/conventional-lamps-and-tubes/compact-high-intensity-discharge/mastercolour-cdm/mastercolour-cdm-t-elite/928191705131_EU/product</t>
  </si>
  <si>
    <t>https://www.lighting.philips.com/prof/conventional-lamps-and-tubes/compact-high-intensity-discharge/mastercolour-cdm/mastercolour-cdm-t-elite/928193705129_EU/product</t>
  </si>
  <si>
    <t>https://www.lighting.philips.com/prof/conventional-lamps-and-tubes/compact-high-intensity-discharge/mastercolour-cdm/mastercolour-cdm-tc/928085205129_EU/product</t>
  </si>
  <si>
    <t>https://www.slc.philips.com/prof/conventional-lamps-and-tubes/compact-high-intensity-discharge/mastercolour-cdm/mastercolour-cdm-t-elite/928193605129_EU/product</t>
  </si>
  <si>
    <t>https://www.lighting.philips.com/prof/conventional-lamps-and-tubes/compact-high-intensity-discharge/mastercolour-cdm/mastercolour-cdm-tc/928086505129_EU/product</t>
  </si>
  <si>
    <t>https://www.lighting.philips.com/prof/conventional-lamps-and-tubes/compact-high-intensity-discharge/mastercolour-cdm/mastercolour-cdm-tc-elite/928183405125_EU/product</t>
  </si>
  <si>
    <t>https://www.lighting.philips.com/prof/conventional-lamps-and-tubes/compact-high-intensity-discharge/mastercolour-cdm/mastercolour-cdm-tc-elite/928189105129_EU/product</t>
  </si>
  <si>
    <t>https://www.lighting.philips.com/prof/conventional-lamps-and-tubes/compact-high-intensity-discharge/mastercolour-cdm/mastercolour-cdm-tc-elite/928193805129_EU/product</t>
  </si>
  <si>
    <t>https://www.lighting.philips.com/prof/conventional-lamps-and-tubes/compact-high-intensity-discharge/mastercolour-cdm/mastercolour-cdm-tc-elite/928189505129_EU/product</t>
  </si>
  <si>
    <t>https://www.lighting.philips.com.au/prof/conventional-lamps-and-tubes/compact-high-intensity-discharge/mastercolour-cdm/mastercolour-cdm-t-elite/928185305129_EU/product</t>
  </si>
  <si>
    <t>https://www.lighting.philips.com.hk/prof/conventional-lamps-and-tubes/compact-high-intensity-discharge/mastercolour-cdm/mastercolour-cdm-tc/928093805129_EU/product</t>
  </si>
  <si>
    <t>https://www.lighting.philips.com/prof/conventional-lamps-and-tubes/compact-high-intensity-discharge/mastercolour-cdm/mastercolour-cdm-td/928083605133_EU/product</t>
  </si>
  <si>
    <t>https://www.lighting.philips.com/prof/conventional-lamps-and-tubes/compact-high-intensity-discharge/mastercolour-cdm/mastercolour-cdm-td/928084805133_EU/product</t>
  </si>
  <si>
    <t>https://www.lighting.philips.com/prof/conventional-lamps-and-tubes/compact-high-intensity-discharge/mastercolour-cdm/mastercolour-cdm-td/928082205125_EU/product</t>
  </si>
  <si>
    <t>https://www.lighting.philips.com/prof/conventional-lamps-and-tubes/compact-high-intensity-discharge/mastercolour-cdm/mastercolour-cdm-td/928084705133_EU/product</t>
  </si>
  <si>
    <t>https://www.mea.lighting.philips.com/prof/conventional-lamps-and-tubes/compact-high-intensity-discharge/mastercolour-cdm/mastercolour-cdm-tc-elite/928193905129_EU/product</t>
  </si>
  <si>
    <t>https://www.lighting.philips.com/prof/conventional-lamps-and-tubes/compact-high-intensity-discharge/mastercolour-cdm/mastercolour-cdm-tm-mini-pgj5/928087905130_EU/product</t>
  </si>
  <si>
    <t>https://www.lighting.philips.com/prof/conventional-lamps-and-tubes/compact-high-intensity-discharge/mastercolour-cdm/mastercolour-cdm-tm-mini-pgj5/928093905130_EU/product</t>
  </si>
  <si>
    <t>https://www.lighting.philips.com/prof/conventional-lamps-and-tubes/high-intensity-discharge-lamps/quartz-metal-halide/master-mhn-sb/928196805130_EU/product</t>
  </si>
  <si>
    <t>https://www.lighting.philips.com/prof/conventional-lamps-and-tubes/compact-high-intensity-discharge/master-sdw-white-son/master-sdw-tg-mini/928158905131_EU/product</t>
  </si>
  <si>
    <t>https://www.lighting.philips.com/prof/conventional-lamps-and-tubes/high-intensity-discharge-lamps/son-high-pressure-sodium/master-son-t-apia-plus-xtra/928150219230_EU/product</t>
  </si>
  <si>
    <t>https://www.lighting.philips.com/prof/conventional-lamps-and-tubes/high-intensity-discharge-lamps/son-high-pressure-sodium/master-son-t-apia-plus-xtra/928150319230_EU/product</t>
  </si>
  <si>
    <t>https://www.lighting.philips.com/prof/conventional-lamps-and-tubes/high-intensity-discharge-lamps/son-high-pressure-sodium/master-son-t-apia-plus-xtra/928150419230_EU/product</t>
  </si>
  <si>
    <t>https://www.lighting.philips.com/prof/conventional-lamps-and-tubes/high-intensity-discharge-lamps/son-high-pressure-sodium/master-son-t-apia-plus-xtra/928150519227_EU/product</t>
  </si>
  <si>
    <t>https://www.lighting.philips.com/prof/conventional-lamps-and-tubes/high-intensity-discharge-lamps/son-high-pressure-sodium/master-son-t-apia-plus-xtra/928150119227_EU/product</t>
  </si>
  <si>
    <t>https://www.lighting.philips.com/prof/conventional-lamps-and-tubes/high-intensity-discharge-lamps/son-high-pressure-sodium/master-son-t-pia-plus/928151709230_EU/product</t>
  </si>
  <si>
    <t>https://www.lighting.philips.com/prof/conventional-lamps-and-tubes/high-intensity-discharge-lamps/son-high-pressure-sodium/master-son-t-pia-plus/928144709230_EU/product</t>
  </si>
  <si>
    <t>https://www.lighting.philips.com/prof/conventional-lamps-and-tubes/high-intensity-discharge-lamps/son-high-pressure-sodium/master-son-t-pia-plus/928144809227_EU/product</t>
  </si>
  <si>
    <t>https://www.lighting.philips.com/prof/conventional-lamps-and-tubes/high-intensity-discharge-lamps/son-high-pressure-sodium/master-son-t-pia-plus/928158409227_EU/product</t>
  </si>
  <si>
    <t>https://www.lighting.philips.com/prof/conventional-lamps-and-tubes/high-intensity-discharge-lamps/son-high-pressure-sodium/master-son-t-pia-plus/928152700028_EU/product</t>
  </si>
  <si>
    <t>https://www.lighting.philips.com/prof/conventional-lamps-and-tubes/high-intensity-discharge-lamps/son-high-pressure-sodium/master-son-t-pia-plus/928150909230_EU/product</t>
  </si>
  <si>
    <t>https://www.lighting.philips.com/prof/conventional-lamps-and-tubes/fluorescent-lamps-and-starters/starters-for-fluorescent-lamps/ecoclick-starters/928392220229_EU/product</t>
  </si>
  <si>
    <t>https://www.lighting.philips.com/prof/conventional-lamps-and-tubes/fluorescent-lamps-and-starters/starters-for-fluorescent-lamps/ecoclick-starters/928392220230_EU/product</t>
  </si>
  <si>
    <t>https://www.lighting.philips.pl/prof/konwencjonalne-lampy-i-tuby/swietlowki-i-zaplonniki-do-swietlowek/zaplonniki-do-swietlowek/zaplonniki-ecoclick/928390720229_EU/product</t>
  </si>
  <si>
    <t>https://www.lighting.philips.pl/prof/konwencjonalne-lampy-i-tuby/swietlowki-i-zaplonniki-do-swietlowek/zaplonniki-do-swietlowek/zaplonniki-ecoclick/928390720230_EU/product</t>
  </si>
  <si>
    <t>https://www.lighting.philips.com/prof/conventional-lamps-and-tubes/high-intensity-discharge-lamps/son-high-pressure-sodium/son-h/928152409830_EU/product</t>
  </si>
  <si>
    <t>https://www.lighting.philips.com/prof/conventional-lamps-and-tubes/high-intensity-discharge-lamps/son-high-pressure-sodium/son-t/928154509228_EU/product</t>
  </si>
  <si>
    <t>https://www.lighting.philips.com/prof/conventional-lamps-and-tubes/high-intensity-discharge-lamps/son-high-pressure-sodium/son-t/928481500092_EU/product</t>
  </si>
  <si>
    <t>https://www.lighting.philips.com/prof/conventional-lamps-and-tubes/high-intensity-discharge-lamps/son-high-pressure-sodium/son-t/928487100096_EU/product</t>
  </si>
  <si>
    <t>https://www.lighting.philips.com/prof/conventional-lamps-and-tubes/high-intensity-discharge-lamps/son-high-pressure-sodium/son-t/928487200098_EU/product</t>
  </si>
  <si>
    <t>https://www.lighting.philips.com/prof/conventional-lamps-and-tubes/high-intensity-discharge-lamps/son-high-pressure-sodium/son-t/928487300098_EU/product</t>
  </si>
  <si>
    <t>https://www.lighting.philips.com/prof/conventional-lamps-and-tubes/high-intensity-discharge-lamps/son-high-pressure-sodium/son-t/928152800035_EU/product</t>
  </si>
  <si>
    <t>https://www.lighting.philips.com/prof/conventional-lamps-and-tubes/fluorescent-lamps-and-starters/tl-d/tl-d-snow-white/928048045015_EU/product</t>
  </si>
  <si>
    <t>https://www.lighting.philips.com/prof/conventional-lamps-and-tubes/fluorescent-lamps-and-starters/tl-d/tl-d-snow-white/928048545015_EU/product</t>
  </si>
  <si>
    <t>https://www.lighting.philips.com/prof/conventional-lamps-and-tubes/fluorescent-lamps-and-starters/tl-d/tl-d-standard-colours/928025403351_EU/product</t>
  </si>
  <si>
    <t>https://www.lighting.philips.com/prof/conventional-lamps-and-tubes/fluorescent-lamps-and-starters/tl-d/tl-d-standard-colours/928025405451_EU/product</t>
  </si>
  <si>
    <t>https://www.lighting.philips.com/prof/conventional-lamps-and-tubes/fluorescent-lamps-and-starters/tl-d/tl-d-standard-colours/928048503351_EU/product</t>
  </si>
  <si>
    <t>https://www.lighting.philips.com/prof/conventional-lamps-and-tubes/fluorescent-lamps-and-starters/tl-d/tl-d-standard-colours/928048505451_EU/product</t>
  </si>
  <si>
    <t>https://www.lighting.philips.com/prof/conventional-lamps-and-tubes/fluorescent-lamps-and-starters/tl-d/tl-d-standard-colours/928049003351_EU/product</t>
  </si>
  <si>
    <t>https://www.lighting.philips.com/prof/conventional-lamps-and-tubes/fluorescent-lamps-and-starters/tl-d/tl-d-standard-colours/928048003351_EU/product</t>
  </si>
  <si>
    <t>https://www.lighting.philips.com/prof/conventional-lamps-and-tubes/fluorescent-lamps-and-starters/tl-d/tl-d-standard-colours/928047305451_EU/product</t>
  </si>
  <si>
    <t>https://www.docs.lighting.philips.com/en_gb/oem/download/xitanium/Datasheet_CertaDrive_120W-24VDC.pdf</t>
  </si>
  <si>
    <t>https://www.docs.lighting.philips.com/en_gb/oem/download/xitanium/Datasheet_CertaDrive_35W-24VDC.pdf</t>
  </si>
  <si>
    <t>https://www.docs.lighting.philips.com/en_gb/oem/download/xitanium/Datasheet_CertaDrive_60W-24VDC.pdf</t>
  </si>
  <si>
    <t>https://www.lighting.philips.com/prof/lighting-electronics/fluorescent/fluorescent-fixed-output-gear/eb-certalume-for-tl-d-lamps/913713043180_EU/product</t>
  </si>
  <si>
    <t>https://www.lighting.philips.com/prof/lighting-electronics/fluorescent/fluorescent-fixed-output-gear/hf-performer-iii-for-tl5-lamps/913713028266_EU/product</t>
  </si>
  <si>
    <t>https://www.lighting.philips.com/prof/lighting-electronics/fluorescent/fluorescent-fixed-output-gear/hf-performer-iii-for-tl5-lamps/913713028366_EU/product</t>
  </si>
  <si>
    <t>https://www.lighting.philips.com/prof/lighting-electronics/fluorescent/fluorescent-fixed-output-gear/hf-performer-iii-for-tl5-lamps/913713034266_EU/product</t>
  </si>
  <si>
    <t>https://www.lighting.philips.com/prof/lighting-electronics/fluorescent/fluorescent-fixed-output-gear/hf-performer-ii-for-pl-t-c-r-l-tl5c-lamps/913700630866_EU/product</t>
  </si>
  <si>
    <t>https://www.lighting.philips.com/prof/lighting-electronics/fluorescent/fluorescent-fixed-output-gear/hf-performer-iii-for-tl-d-lamps/913713031666_EU/product</t>
  </si>
  <si>
    <t>https://www.lighting.philips.com/prof/lighting-electronics/fluorescent/fluorescent-fixed-output-gear/hf-performer-iii-for-tl-d-lamps/913713031466_EU/product</t>
  </si>
  <si>
    <t>https://www.lighting.philips.com/prof/lighting-electronics/fluorescent/fluorescent-fixed-output-gear/hf-performer-iii-for-tl5-lamps/913713028166_EU/product</t>
  </si>
  <si>
    <t>https://www.lighting.philips.com/prof/lighting-electronics/fluorescent/fluorescent-fixed-output-gear/hf-performer-iii-for-tl-d-lamps/913713031966_EU/product</t>
  </si>
  <si>
    <t>https://www.lighting.philips.com/prof/lighting-electronics/fluorescent/fluorescent-fixed-output-gear/hf-performer-iii-for-tl5-lamps/913713034366_EU/product</t>
  </si>
  <si>
    <t>https://www.lighting.philips.com/prof/lighting-electronics/fluorescent/fluorescent-dimming-gear/hf-regulator-ii-for-tl-d-lamps/913700609566_EU/product</t>
  </si>
  <si>
    <t>https://www.lighting.philips.com/prof/lighting-electronics/fluorescent/fluorescent-fixed-output-gear/hf-selectalume-ii-for-tl-d-lamps/913713032166_EU/product</t>
  </si>
  <si>
    <t>https://www.lighting.philips.com/prof/lighting-electronics/fluorescent/fluorescent-fixed-output-gear/hf-selectalume-ii-for-tl-d-lamps/913713032466_EU/product</t>
  </si>
  <si>
    <t>https://www.lighting.philips.com/prof/lighting-electronics/fluorescent/fluorescent-fixed-output-gear/hf-selectalume-ii-for-tl5-lamps/913713033666_EU/product</t>
  </si>
  <si>
    <t>https://www.lighting.philips.com/prof/lighting-electronics/fluorescent/fluorescent-fixed-output-gear/hf-selectalume-ii-for-tl5-lamps/913713033566_EU/product</t>
  </si>
  <si>
    <t>https://www.lighting.philips.com/prof/lighting-electronics/fluorescent/fluorescent-fixed-output-gear/hf-selectalume-ii-for-tl5-lamps/913713033766_EU/product</t>
  </si>
  <si>
    <t>https://www.lighting.philips.com/prof/lighting-electronics/fluorescent/fluorescent-fixed-output-gear/hf-selectalume-ii-for-tl-d-lamps/913713032566_EU/product</t>
  </si>
  <si>
    <t>https://www.lighting.philips.com/prof/lighting-electronics/fluorescent/fluorescent-fixed-output-gear/hf-selectalume-ii-for-tl-d-lamps/913713032666_EU/product</t>
  </si>
  <si>
    <t>https://www.lighting.philips.com/prof/lighting-electronics/hid/hid-electronic-indoor/aspiravision-compact-for-cdm/913700683866_EU/product</t>
  </si>
  <si>
    <t>https://www.lighting.philips.com/prof/lighting-electronics/hid/hid-electronic-outdoor/dynavision-programmable-xtreme-for-son/913700676766_EU/product</t>
  </si>
  <si>
    <t>https://www.lighting.philips.com/prof/lighting-electronics/hid/hid-electronic-outdoor/dynavision-programmable-xtreme-for-cpo/913700685866_EU/product</t>
  </si>
  <si>
    <t>https://www.lighting.philips.com/prof/lighting-electronics/hid/ignitors/hid-ignitors-for-series-systems/913619519966_EU/product</t>
  </si>
  <si>
    <t>https://www.lighting.philips.com/prof/lighting-electronics/hid/ignitors/hid-ignitors-for-mk4-semi-parallel-systems/913700655366_EU/product</t>
  </si>
  <si>
    <t>https://www.lighting.philips.com/prof/lighting-electronics/hid/ignitors/hid-ignitors-for-mk4-semi-parallel-systems/913700655466_EU/product</t>
  </si>
  <si>
    <t>https://www.lighting.philips.com/prof/conventional-lamps-and-tubes/special-lamps/entertainment/dj-club/halogen-low-voltage/924862720540_EU/product</t>
  </si>
  <si>
    <t>https://www.lighting.philips.com/prof/conventional-lamps-and-tubes/special-lamps/optical---medical-equipment/halogen/halogen-reflector/923883810105_EU/product</t>
  </si>
  <si>
    <t>https://www.lighting.philips.com/prof/conventional-lamps-and-tubes/special-lamps/optical---medical-equipment/halogen/halogen-reflector/924059828302_EU/product</t>
  </si>
  <si>
    <t>https://www.lighting.philips.com/prof/conventional-lamps-and-tubes/special-lamps/optical---medical-equipment/halogen/halogen-reflector/923916818504_EU/product</t>
  </si>
  <si>
    <t>https://www.lighting.philips.com/prof/conventional-lamps-and-tubes/special-lamps/optical---medical-equipment/halogen/halogen-reflector/924048218504_EU/product</t>
  </si>
  <si>
    <t>https://www.lighting.philips.com/prof/conventional-lamps-and-tubes/special-lamps/optical---medical-equipment/halogen/halogen-non-reflector/924049819103_EU/product</t>
  </si>
  <si>
    <t>https://www.lighting.philips.com/prof/conventional-lamps-and-tubes/special-lamps/optical---medical-equipment/halogen/halogen-non-reflector/923870520503_EU/product</t>
  </si>
  <si>
    <t>https://www.lighting.philips.com/prof/conventional-lamps-and-tubes/special-lamps/insect-trap/actinic-bl/actinic-bl-tl-k-tl-d-k/928000601030_EU/product</t>
  </si>
  <si>
    <t>УФ-А</t>
  </si>
  <si>
    <t>https://www.lighting.philips.com/prof/conventional-lamps-and-tubes/special-lamps/insect-trap/actinic-bl/actinic-bl-tl-k-tl-d-k/928011301020_EU/product</t>
  </si>
  <si>
    <t>https://www.lighting.philips.com/prof/conventional-lamps-and-tubes/special-lamps/insect-trap/actinic-bl/actinic-bl-tl-k-tl-d-k/928000501030_EU/product</t>
  </si>
  <si>
    <t>https://www.lighting.philips.com/prof/conventional-lamps-and-tubes/special-lamps/insect-trap/actinic-bl/actinic-bl-tl-k-tl-d-k/928001001030_EU/product</t>
  </si>
  <si>
    <t>https://www.lighting.philips.com/prof/conventional-lamps-and-tubes/special-lamps/insect-trap/actinic-bl/actinic-bl-tl-k-tl-d-k/928048001003_EU/product</t>
  </si>
  <si>
    <t>https://www.lighting.philips.com/prof/conventional-lamps-and-tubes/special-lamps/insect-trap/actinic-bl-secura/actinic-bl-tl-d-k-secura/928048201003_EU/product</t>
  </si>
  <si>
    <t>https://www.lighting.philips.com/prof/conventional-lamps-and-tubes/special-lamps/insect-trap/actinic-bl/actinic-bl-tl-k-tl-d-k/928019701003_EU/product</t>
  </si>
  <si>
    <t>https://www.lighting.philips.com/prof/conventional-lamps-and-tubes/special-lamps/insect-trap/actinic-bl/actinic-bl-pl-s-pl-l/927903421007_EU/product</t>
  </si>
  <si>
    <t>https://www.lighting.philips.com/prof/conventional-lamps-and-tubes/special-lamps/insect-trap/actinic-bl-secura/actinic-bl-tl-d-k-secura/928019801003_EU/product</t>
  </si>
  <si>
    <t>https://www.lighting.philips.com/prof/conventional-lamps-and-tubes/special-lamps/insect-trap/master-actinic-bl/master-actinic-bl-tl-d/928022601003_EU/product</t>
  </si>
  <si>
    <t>https://www.lighting.philips.com/prof/conventional-lamps-and-tubes/special-lamps/insect-trap/master-actinic-bl-secura/master-actinic-bl-tl-d-secura/928022701003_EU/product</t>
  </si>
  <si>
    <t>https://www.lighting.philips.com/prof/conventional-lamps-and-tubes/special-lamps/insect-trap/actinic-bl/actinic-bl-pl-s-pl-l/927903001007_EU/product</t>
  </si>
  <si>
    <t>https://www.lighting.philips.com/prof/conventional-lamps-and-tubes/special-lamps/various-uv-applications/jaundice/blue-52-pl-l-pl-s/927904105206_EU/product</t>
  </si>
  <si>
    <t>синій колір</t>
  </si>
  <si>
    <t>https://www.lighting.philips.com/prof/conventional-lamps-and-tubes/special-lamps/insect-trap/actinic-bl/actinic-bl-pl-s-pl-l/927902321007_EU/product</t>
  </si>
  <si>
    <t>https://www.lighting.philips.com/prof/conventional-lamps-and-tubes/special-lamps/various-uv-applications/uv-b/uv-b-narrowband-pl-l-pl-s/927901700121_EU/product</t>
  </si>
  <si>
    <t>УФ-В</t>
  </si>
  <si>
    <t>https://www.lighting.philips.com/prof/conventional-lamps-and-tubes/special-lamps/various-uv-applications/jaundice/blue-52-pl-l-pl-s/927901705203_EU/product</t>
  </si>
  <si>
    <t>https://www.lighting.philips.com/prof/conventional-lamps-and-tubes/special-lamps/various-uv-applications/uv-b/uv-b-narrowband-tl/928034900130_EU/product</t>
  </si>
  <si>
    <t>https://www.lighting.philips.com/prof/conventional-lamps-and-tubes/special-lamps/reprography/flexo-print/flexo-print/928006901029_EU/product</t>
  </si>
  <si>
    <t>https://www.lighting.philips.com/prof/conventional-lamps-and-tubes/special-lamps/reprography/flexo-print/flexo-print/928012700303_EU/product</t>
  </si>
  <si>
    <t>https://www.lighting.philips.com/prof/conventional-lamps-and-tubes/special-lamps/reprography/flexo-print/flexo-print/928008401003_EU/product</t>
  </si>
  <si>
    <t>https://www.lighting.philips.com/prof/conventional-lamps-and-tubes/special-lamps/various-uv-applications/uv-b/uvb-broadband-tl/928034901230_EU/product</t>
  </si>
  <si>
    <t>https://www.lighting.philips.com/prof/conventional-lamps-and-tubes/special-lamps/various-uv-applications/uv-b/uv-b-narrowband-tl/928035200101_EU/product</t>
  </si>
  <si>
    <t>https://www.lighting.philips.com/prof/conventional-lamps-and-tubes/special-lamps/reprography/flexo-print/flexo-print/928005901029_EU/product</t>
  </si>
  <si>
    <t>https://www.lighting.philips.com/prof/conventional-lamps-and-tubes/special-lamps/various-uv-applications/jaundice/blue-52-tl-tl-d/928003505203_EU/product</t>
  </si>
  <si>
    <t>https://www.lighting.philips.com/prof/conventional-lamps-and-tubes/special-lamps/various-uv-applications/jaundice/blue-52-tl-tl-d/928048005211_EU/product</t>
  </si>
  <si>
    <t>https://www.lighting.philips.co.uk/prof/conventional-lamps-and-tubes/special-lamps/coloured-and-blacklightblue--blb-/tl-mini-blacklight-blue/928000010803_EU/product</t>
  </si>
  <si>
    <t>https://www.lighting.philips.com/prof/conventional-lamps-and-tubes/special-lamps/colored-and-blacklightblue--blb-/tl-mini-blacklight-blue/928000510803_EU/product</t>
  </si>
  <si>
    <t>https://www.lighting.philips.com/prof/conventional-lamps-and-tubes/special-lamps/colored-and-blacklightblue--blb-/tl-mini-blacklight-blue/928001010803_EU/product</t>
  </si>
  <si>
    <t>https://www.lighting.philips.com/prof/conventional-lamps-and-tubes/special-lamps/colored-and-blacklightblue--blb-/tl-d-blacklight-blue/928048010805_EU/product</t>
  </si>
  <si>
    <t>https://www.lighting.philips.com/prof/conventional-lamps-and-tubes/fluorescent-lamps-and-starters/tl-d/tl-d-colored/928048001805_EU/product</t>
  </si>
  <si>
    <t>https://www.lighting.philips.com/prof/conventional-lamps-and-tubes/fluorescent-lamps-and-starters/tl-d/tl-d-colored/928048001605_EU/product</t>
  </si>
  <si>
    <t>https://www.lighting.philips.com/prof/conventional-lamps-and-tubes/fluorescent-lamps-and-starters/tl-d/tl-d-colored/928048501605_EU/product</t>
  </si>
  <si>
    <t>жовтий колір</t>
  </si>
  <si>
    <t>https://www.lighting.philips.pl/prof/konwencjonalne-lampy-i-tuby/swietlowki-i-zaplonniki-do-swietlowek/tl-d/tl-d-colored/928048501805_EU/product</t>
  </si>
  <si>
    <t>https://www.lighting.philips.com/prof/conventional-lamps-and-tubes/special-lamps/reprography/flexo-print/flexo-print/928004101029_EU/product</t>
  </si>
  <si>
    <t>УФ-С</t>
  </si>
  <si>
    <t>https://www.lighting.philips.com/prof/conventional-lamps-and-tubes/special-lamps/purification-water-and-air-/water/tuv-tl-mini/927971204099_EU/product</t>
  </si>
  <si>
    <t>https://www.lighting.philips.com/prof/conventional-lamps-and-tubes/special-lamps/purification-water-and-air-/water/tuv-tl-mini/928002204013_EU/product</t>
  </si>
  <si>
    <t>https://www.lighting.philips.com/prof/conventional-lamps-and-tubes/special-lamps/purification-water-and-air-/water/tuv-tl-mini/927971404099_EU/product</t>
  </si>
  <si>
    <t>https://www.lighting.philips.com/prof/conventional-lamps-and-tubes/special-lamps/purification-water-and-air-/water/tuv-tl-mini/928002004013_EU/product</t>
  </si>
  <si>
    <t>https://www.lighting.philips.com/prof/conventional-lamps-and-tubes/special-lamps/purification-water-and-air-/water/tuv-tl-mini/928000104013_EU/product</t>
  </si>
  <si>
    <t>https://www.lighting.philips.com/prof/conventional-lamps-and-tubes/special-lamps/purification-water-and-air-/water/tuv-amalgam-xpt-systems/928101805112_EU/product</t>
  </si>
  <si>
    <t>https://www.lighting.philips.com/prof/conventional-lamps-and-tubes/special-lamps/purification-water-and-air-/surface/tuv-t8/928039004005_EU/product</t>
  </si>
  <si>
    <t>https://www.lighting.philips.com/prof/conventional-lamps-and-tubes/special-lamps/purification-water-and-air-/surface/tuv-t8/928039404005_EU/product</t>
  </si>
  <si>
    <t>https://www.lighting.philips.com/prof/conventional-lamps-and-tubes/special-lamps/purification-water-and-air-/surface/tuv-t8/928039504005_EU/product</t>
  </si>
  <si>
    <t>https://www.lighting.philips.com/prof/conventional-lamps-and-tubes/special-lamps/purification-water-and-air-/surface/tuv-t8/928048604003_EU/product</t>
  </si>
  <si>
    <t>https://www.lighting.philips.com/prof/conventional-lamps-and-tubes/special-lamps/purification-water-and-air-/water/tuv-t5/927970204099_EU/product</t>
  </si>
  <si>
    <t>https://www.lighting.philips.com/prof/conventional-lamps-and-tubes/special-lamps/purification-water-and-air-/water/tuv-t5/927972104099_EU/product</t>
  </si>
  <si>
    <t>https://www.lighting.philips.com/prof/conventional-lamps-and-tubes/special-lamps/purification-water-and-air-/surface/tuv-t8/928049504003_EU/product</t>
  </si>
  <si>
    <t>https://www.lighting.philips.com/prof/conventional-lamps-and-tubes/special-lamps/purification-water-and-air-/water/tuv-t5/927970704099_EU/product</t>
  </si>
  <si>
    <t>https://www.lighting.philips.com/prof/conventional-lamps-and-tubes/special-lamps/purification-water-and-air-/water/tuv-t5/927971104099_EU/product</t>
  </si>
  <si>
    <t>https://www.lighting.philips.com/prof/conventional-lamps-and-tubes/special-lamps/purification-water-and-air-/surface/tuv-t8/928049404003_EU/product</t>
  </si>
  <si>
    <t>https://www.lighting.philips.com/prof/conventional-lamps-and-tubes/special-lamps/purification-water-and-air-/water/tuv-tl-mini/928001104013_EU/product</t>
  </si>
  <si>
    <t>https://www.lighting.philips.com/prof/conventional-lamps-and-tubes/special-lamps/purification-water-and-air-/water/tuv-t5/927970004099_EU/product</t>
  </si>
  <si>
    <t>https://www.lighting.philips.com/prof/conventional-lamps-and-tubes/special-lamps/purification-water-and-air-/water/tuv-pl-l/927903404007_EU/product</t>
  </si>
  <si>
    <t>https://www.lighting.philips.com/prof/conventional-lamps-and-tubes/special-lamps/purification-water-and-air-/water/tuv-pl-l/927909004007_EU/product</t>
  </si>
  <si>
    <t>https://www.lighting.philips.com/prof/conventional-lamps-and-tubes/special-lamps/purification-water-and-air-/water/tuv-pl-s/927902304007_EU/product</t>
  </si>
  <si>
    <t>https://www.lighting.philips.com/prof/conventional-lamps-and-tubes/special-lamps/purification-water-and-air-/water/tuv-pl-s/927900504007_EU/product</t>
  </si>
  <si>
    <t>https://www.lighting.philips.com/prof/conventional-lamps-and-tubes/special-lamps/purification-water-and-air-/water/tuv-pl-s/927901104007_EU/product</t>
  </si>
  <si>
    <t>https://www.lighting.philips.com/prof/conventional-lamps-and-tubes/special-lamps/purification-water-and-air-/water/tuv-pl-s/927901704007_EU/product</t>
  </si>
  <si>
    <t>https://www.lighting.philips.com/prof/conventional-lamps-and-tubes/special-lamps/purification-water-and-air-/water/tuv-pl-l/927903204007_EU/product</t>
  </si>
  <si>
    <t>https://www.lighting.philips.com/prof/conventional-lamps-and-tubes/special-lamps/purification-water-and-air-/surface/tuv-t8/928049804006_EU/product</t>
  </si>
  <si>
    <t>https://www.lighting.philips.com/prof/indoor-luminaires/waterproof-and-cleanroom/waterproof-luminaires/ledinaire-waterproof/911401876480_EU/product</t>
  </si>
  <si>
    <t>https://www.lighting.philips.com/prof/indoor-luminaires/waterproof-and-cleanroom/waterproof-luminaires/ledinaire-waterproof/911401892780_EU/product</t>
  </si>
  <si>
    <t>https://www.lighting.philips.com/prof/indoor-luminaires/waterproof-and-cleanroom/waterproof-luminaires/ledinaire-waterproof/911401892880_EU/product</t>
  </si>
  <si>
    <t>https://www.lighting.philips.com/prof/indoor-luminaires/waterproof-and-cleanroom/waterproof-luminaires/ledinaire-waterproof/911401892980_EU/product</t>
  </si>
  <si>
    <t>https://www.lighting.philips.com/prof/indoor-luminaires/waterproof-and-cleanroom/waterproof-luminaires/ledinaire-waterproof/911401893080_EU/product</t>
  </si>
  <si>
    <t>https://www.lighting.philips.com/prof/indoor-luminaires/waterproof-and-cleanroom/waterproof-luminaires/ledinaire-waterproof/911401876680_EU/product</t>
  </si>
  <si>
    <t>https://www.lighting.philips.com/prof/indoor-luminaires/waterproof-and-cleanroom/waterproof-luminaires/ledinaire-waterproof/911401876780_EU/product</t>
  </si>
  <si>
    <t>https://www.lighting.philips.com/prof/indoor-luminaires/waterproof-and-cleanroom/waterproof-luminaires/ledinaire-waterproof/911401877280_EU/product</t>
  </si>
  <si>
    <t>https://www.lighting.philips.com/prof/indoor-luminaires/waterproof-and-cleanroom/waterproof-luminaires/ledinaire-waterproof/911401876880_EU/product</t>
  </si>
  <si>
    <t>https://www.lighting.philips.com/prof/indoor-luminaires/waterproof-and-cleanroom/waterproof-luminaires/ledinaire-waterproof/911401876980_EU/product</t>
  </si>
  <si>
    <t>https://www.lighting.philips.com/prof/indoor-luminaires/waterproof-and-cleanroom/waterproof-luminaires/ledinaire-waterproof/911401877480_EU/product</t>
  </si>
  <si>
    <t>https://www.lighting.philips.com/prof/indoor-luminaires/waterproof-and-cleanroom/waterproof-luminaires/ledinaire-waterproof/911401893180_EU/product</t>
  </si>
  <si>
    <t>https://www.lighting.philips.com/prof/indoor-luminaires/downlights/ledinaire-recessed-downlight/929003165332_EU/product</t>
  </si>
  <si>
    <t>https://www.lighting.philips.com/prof/indoor-luminaires/downlights/ledinaire-recessed-downlight/929003165432_EU/product</t>
  </si>
  <si>
    <t>https://www.lighting.philips.com/prof/indoor-luminaires/downlights/ledinaire-recessed-downlight/929003165532_EU/product</t>
  </si>
  <si>
    <t>https://www.lighting.philips.com/prof/indoor-luminaires/downlights/ledinaire-recessed-downlight/929003165632_EU/product</t>
  </si>
  <si>
    <t>https://www.lighting.philips.com/prof/indoor-luminaires/waterproof-and-cleanroom/waterproof-luminaires/ledinaire-waterproof-wt065c/911401807485_EU/product</t>
  </si>
  <si>
    <t>https://www.lighting.philips.com/prof/indoor-luminaires/waterproof-and-cleanroom/waterproof-luminaires/ledinaire-waterproof-wt065c/911401807585_EU/product</t>
  </si>
  <si>
    <t>https://www.lighting.philips.com/prof/indoor-luminaires/waterproof-and-cleanroom/waterproof-luminaires/ledinaire-waterproof-wt065c/911401807785_EU/product</t>
  </si>
  <si>
    <t>https://www.lighting.philips.com/prof/indoor-luminaires/waterproof-and-cleanroom/waterproof-luminaires/ledinaire-waterproof-wt065c/911401807685_EU/product</t>
  </si>
  <si>
    <t>https://www.lighting.philips.com/prof/indoor-luminaires/waterproof-and-cleanroom/waterproof-luminaires/ledinaire-waterproof-wt065c/911401807885_EU/product</t>
  </si>
  <si>
    <t>https://www.lighting.philips.com/prof/indoor-luminaires/waterproof-and-cleanroom/waterproof-luminaires/ledinaire-waterproof-wt065c/911401807985_EU/product</t>
  </si>
  <si>
    <t>https://www.lighting.philips.com/prof/indoor-luminaires/waterproof-and-cleanroom/waterproof-luminaires/ledinaire-waterproof-tube-housing/911401807381_EU/product</t>
  </si>
  <si>
    <t>https://www.lighting.philips.com/prof/indoor-luminaires/waterproof-and-cleanroom/waterproof-luminaires/ledinaire-waterproof-tube-housing/911401807581_EU/product</t>
  </si>
  <si>
    <t>https://www.lighting.philips.com/prof/indoor-luminaires/waterproof-and-cleanroom/waterproof-luminaires/ledinaire-waterproof-tube-housing/911401807481_EU/product</t>
  </si>
  <si>
    <t>https://www.lighting.philips.com/prof/indoor-luminaires/waterproof-and-cleanroom/waterproof-luminaires/ledinaire-waterproof-tube-housing/911401807681_EU/product</t>
  </si>
  <si>
    <t>BVP085 LED09/840</t>
  </si>
  <si>
    <t>BVP085 LED17/830</t>
  </si>
  <si>
    <t>BVP085 LED18/840</t>
  </si>
  <si>
    <t>BVP085 LED26/830</t>
  </si>
  <si>
    <t>BVP085 LED28/840</t>
  </si>
  <si>
    <t>BVP085 LED42/830</t>
  </si>
  <si>
    <t>BVP085 LED45/840</t>
  </si>
  <si>
    <t>CorePro LED PLS 3.5W 830 2P G23</t>
  </si>
  <si>
    <t>CorePro LED PLS 3.5W 840 2P G23</t>
  </si>
  <si>
    <t>CorePro LED PLS 5W 830 2P G23</t>
  </si>
  <si>
    <t>CorePro LED PLS 5W 840 2P G23</t>
  </si>
  <si>
    <t>CorePro LED Urban PLL Mains 13W 830</t>
  </si>
  <si>
    <t>CorePro LED Urban PLL Mains 13W 840</t>
  </si>
  <si>
    <t>CorePro LED Urban PLL Mains 18W 830</t>
  </si>
  <si>
    <t>CorePro LED Urban PLL Mains 18W 840</t>
  </si>
  <si>
    <t>CorePro LED PLC 5.9W 840 2P G24d-1</t>
  </si>
  <si>
    <t>CorePro LED PLC 6.9W 830 2P G24d-2</t>
  </si>
  <si>
    <t>CorePro LED PLC 6.9W 840 2P G24d-2</t>
  </si>
  <si>
    <t>CorePro LED PLC 8.9W 830 2P G24d-3</t>
  </si>
  <si>
    <t>CorePro LED PLC 8.9W 840 2P G24d-3</t>
  </si>
  <si>
    <t>CorePro LED PLC 5.9W 830 2P G24d-1</t>
  </si>
  <si>
    <t>CorePro LEDtube HF 1500mm HE 20.5W 830T5</t>
  </si>
  <si>
    <t>CorePro LEDtube HF 1500mm HE 20.5W 840T5</t>
  </si>
  <si>
    <t>CorePro LEDtube HF 1500mm HE 20.5W 865T5</t>
  </si>
  <si>
    <t>CorePro LEDtube HF 1200mm HO 26.7W 865T5</t>
  </si>
  <si>
    <t>CorePro LEDtube HF 1500mm HO 26.7W 830T5</t>
  </si>
  <si>
    <t>CorePro LEDtube HF 1500mm HO 26.7W 840T5</t>
  </si>
  <si>
    <t>CorePro LEDtube HF 1500mm HO 26.7W 865T5</t>
  </si>
  <si>
    <t>CorePro LEDtube HF 1200mm HO 26.7W 830T5</t>
  </si>
  <si>
    <t>CorePro LEDtube HF 1200mm HO 26.7W 840T5</t>
  </si>
  <si>
    <t>CorePro LEDtube HF 600mm HE 7.1W 830T5</t>
  </si>
  <si>
    <t>CorePro LEDtube HF 600mm HE 7.1W 840T5</t>
  </si>
  <si>
    <t>CorePro LEDtube HF 600mm HE 7.1W 865T5</t>
  </si>
  <si>
    <t>CorePro LEDtube HF 1200mm HE 17.1W 830T5</t>
  </si>
  <si>
    <t>CorePro LEDtube HF 1200mm HE 17.1W 840T5</t>
  </si>
  <si>
    <t>CorePro LEDtube HF 1200mm HE 17.1W 865T5</t>
  </si>
  <si>
    <t>TForce Core LED road 45W 727 E40 MV</t>
  </si>
  <si>
    <t>TForce Core LED road 49W 740 E40 MV</t>
  </si>
  <si>
    <t>TForce Core LED road 45W 730 E40 MV</t>
  </si>
  <si>
    <t>CorePro LEDcapsuleLV 1-10W G4 827micro</t>
  </si>
  <si>
    <t>CorePro LEDcapsuleLV 1.7-20W G4micro 827</t>
  </si>
  <si>
    <t>CorePro LEDcapsuleLV 2.4-28W G4micro 827</t>
  </si>
  <si>
    <t>CorePro LEDlinearND 11.5-100W R7S78mm830</t>
  </si>
  <si>
    <t>CorePro LEDtube UN 1200mm UO 15.5W830 T8</t>
  </si>
  <si>
    <t>CorePro LEDtube UN 1500mm UO 23W830 T8</t>
  </si>
  <si>
    <t>MAS LEDtube 600mm HO 10.5W 830 T5</t>
  </si>
  <si>
    <t>MAS LEDtube 600mm HO 10.5W 840 T5</t>
  </si>
  <si>
    <t>MAS LEDtube 600mm HO 10.5W 865 T5</t>
  </si>
  <si>
    <t>MAS LEDtube 900mm HO 18.5W 830 T5</t>
  </si>
  <si>
    <t>MAS LEDtube 900mm HO 18.5W 840 T5</t>
  </si>
  <si>
    <t>MAS LEDtube 900mm HO 18.5W 865 T5</t>
  </si>
  <si>
    <t>MAS LEDtube 900mm HE 11.5W 830 T5 EU</t>
  </si>
  <si>
    <t>MAS LEDtube 900mm HE 11.5W 840 T5 EU</t>
  </si>
  <si>
    <t>MAS LEDtube 900mm HE 11.5W 865 T5 EU</t>
  </si>
  <si>
    <t>CorePro LEDbulb ND 8-60W A60 E27 827</t>
  </si>
  <si>
    <t>CorePro LEDbulb ND 10-75W A60 E27 827</t>
  </si>
  <si>
    <t>CorePro LEDbulb ND 13-100W A60 E27 827</t>
  </si>
  <si>
    <t>CorePro LEDbulb ND 8-60W A60 E27 840</t>
  </si>
  <si>
    <t>CorePro LEDbulb ND 10-75W A60 E27 840</t>
  </si>
  <si>
    <t>CorePro LEDbulb ND 13-100W A60 E27 840</t>
  </si>
  <si>
    <t>CorePro LEDbulb ND 8-60W A60 E27 830</t>
  </si>
  <si>
    <t>CorePro LEDbulb ND 10-75W A60 E27 830</t>
  </si>
  <si>
    <t>CorePro LEDbulb ND 13-100W A60 E27 830</t>
  </si>
  <si>
    <t>CorePro LEDbulb ND 8-60W A60 E27 865</t>
  </si>
  <si>
    <t>CorePro LEDbulb ND 10-75W A60 E27 865</t>
  </si>
  <si>
    <t>CorePro LEDbulb ND 13-100W A60 E27 865</t>
  </si>
  <si>
    <t>CorePro LEDLuster ND 2.2-25W P45 E27 FRG</t>
  </si>
  <si>
    <t>CorePro LEDcapsuleLV 1.8-20W GY6.35 830</t>
  </si>
  <si>
    <t>CorePro LEDcapsule ND 4.8-60W G9 827</t>
  </si>
  <si>
    <t>CorePro LEDcapsule ND 4.8-60W G9 830</t>
  </si>
  <si>
    <t>CorePro LEDcapsuleLV 4.2-40W GY6.35 827D</t>
  </si>
  <si>
    <t>CorePro LED PLT HF 18.5W 830 4P GX24q-4</t>
  </si>
  <si>
    <t>CorePro LED PLT HF 18.5W 840 4P GX24q-4</t>
  </si>
  <si>
    <t>CorePro LEDtube UN 600mm HO 8W830 T8</t>
  </si>
  <si>
    <t>CorePro LEDtube UN 600mm HO 8W840 T8</t>
  </si>
  <si>
    <t>CorePro LEDtube UN 600mm HO 8W865 T8</t>
  </si>
  <si>
    <t>CorePro LED PLT HF 6.5W 830 4P GX24q-2</t>
  </si>
  <si>
    <t>CorePro LED PLT HF 6.5W 840 4P GX24q-2</t>
  </si>
  <si>
    <t>CorePro LEDtube UN 1200mm HO 18W830 T8</t>
  </si>
  <si>
    <t>CorePro LED PLT HF 9W 830 4P GX24q-3</t>
  </si>
  <si>
    <t>CorePro LED PLT HF 9W 840 4P GX24q-3</t>
  </si>
  <si>
    <t>CorePro LEDtube UN 1500mm HO 23W830 T8</t>
  </si>
  <si>
    <t>CorePro LED PLT HF 15W 830 4P GX24q-3</t>
  </si>
  <si>
    <t>CorePro LED PLT HF 15W 840 4P GX24q-3</t>
  </si>
  <si>
    <t>Corepro LEDspot 730lm GU10 840 60D</t>
  </si>
  <si>
    <t>Corepro LEDspot 670lm GU10 830 60D</t>
  </si>
  <si>
    <t>CorePro LED linear D 14-120W R7S 118 840</t>
  </si>
  <si>
    <t>CorePro LED linear D 14-120W R7S 118 830</t>
  </si>
  <si>
    <t>CorePro LEDBulbND10.5-100W E27A60 827CLG</t>
  </si>
  <si>
    <t>CorePro R7S 118mm 7.2-60W 830</t>
  </si>
  <si>
    <t>CorePro R7S 118mm 7.2-60W 840</t>
  </si>
  <si>
    <t>CorePro LED spot 2.3-20W 827 MR11 36D</t>
  </si>
  <si>
    <t>CorePro LED PLL Mains 24W 830 4P</t>
  </si>
  <si>
    <t>CorePro LED PLL Mains 24W 840 4P</t>
  </si>
  <si>
    <t>CorePro LED PLL EM/Mains 12W 830 4P</t>
  </si>
  <si>
    <t>CorePro LED PLL EM/Mains 12W 840 4P</t>
  </si>
  <si>
    <t>CorePro LED PLL EM/Mains 8W 830 4P</t>
  </si>
  <si>
    <t>CorePro LED PLL EM/Mains 8W 840 4P</t>
  </si>
  <si>
    <t>CorePro LED PLL EM/Mains 16.5W 830 4P</t>
  </si>
  <si>
    <t>CorePro LED PLL EM/Mains 16.5W 840 4P</t>
  </si>
  <si>
    <t>CorePro LEDspot 3-35W GU10 830 36D DIM</t>
  </si>
  <si>
    <t>CorePro LEDspot 3-35W GU10 840 36D DIM</t>
  </si>
  <si>
    <t>CorePro LEDspot 3-35W GU10 827 36D DIM</t>
  </si>
  <si>
    <t>CorePro LEDtube UN 1200mm UO 15.5W840 T8</t>
  </si>
  <si>
    <t>CorePro LEDtube UN 1200mm UO 15.5W865 T8</t>
  </si>
  <si>
    <t>CorePro LEDLusterND4.3-40W E14 827P45FRG</t>
  </si>
  <si>
    <t>CorePro LEDbulb ND 4.9-40W A60 E27 840</t>
  </si>
  <si>
    <t>CorePro LEDbulb ND 4.9-40W A60 E27 830</t>
  </si>
  <si>
    <t>CorePro LEDbulb ND 4.9-40W A60 E27 865</t>
  </si>
  <si>
    <t>CorePro LEDbulb ND 4.9-40W A60 E27 827</t>
  </si>
  <si>
    <t>CorePro LEDLusterND4.3-40W E27 827P45FRG</t>
  </si>
  <si>
    <t>CorePro LED spot ND 2.9-20W MR16 827 36D</t>
  </si>
  <si>
    <t>CorePro LED PLL HF 8W 830 4P 2G11</t>
  </si>
  <si>
    <t>CorePro LED HPI MV 15Klm 105W840E40 100D</t>
  </si>
  <si>
    <t>CorePro LED HPI MV 9Klm 65W 840 E40 100D</t>
  </si>
  <si>
    <t>CorePro LEDCandleND4.3-40W E14 827B35CLG</t>
  </si>
  <si>
    <t>CorePro LEDtube UN 1500mm UO 23W865 T8</t>
  </si>
  <si>
    <t>CorePro LED spot ND 4.4-35W MR16 827 36D</t>
  </si>
  <si>
    <t>CorePro LED spot ND 4.4-35W MR16 840 36D</t>
  </si>
  <si>
    <t>CorePro LED PLL HF 12W 830 4P 2G11</t>
  </si>
  <si>
    <t>CorePro LED PLL HF 12W 840 4P 2G11</t>
  </si>
  <si>
    <t>CorePro LEDtube UN 1500mm UO 23W840 T8</t>
  </si>
  <si>
    <t>CorePro LEDBulbND 7-60W E27 G93 827 CL G</t>
  </si>
  <si>
    <t>CorePro LEDtube 1500mm HO 24W 830 T8</t>
  </si>
  <si>
    <t>CorePro LEDtube 1200mm HO 18W 830 T8</t>
  </si>
  <si>
    <t>Corepro LEDspot 550lm GU10 830 120D</t>
  </si>
  <si>
    <t>Corepro LEDspot 550lm GU10 865 120D</t>
  </si>
  <si>
    <t>Corepro LEDspot 550lm GU10 840 120D</t>
  </si>
  <si>
    <t>Corepro LEDspot 4.6-50W GU10 830 36D</t>
  </si>
  <si>
    <t>Corepro LEDspot 4.6-50W GU10 865 36D</t>
  </si>
  <si>
    <t>CorePro LEDtube 1500mm HO 24W 865 T8</t>
  </si>
  <si>
    <t>CorePro LEDspot 4.9-65W GU10 830 36D ND</t>
  </si>
  <si>
    <t>CorePro LEDspot 4.9-65W GU10 840 36D ND</t>
  </si>
  <si>
    <t>Corepro LEDspot 3.5-35W GU10 840 36D</t>
  </si>
  <si>
    <t>Corepro LEDspot 3.5-35W GU10 830 36D</t>
  </si>
  <si>
    <t>Corepro LEDspot 3.5-35W GU10 827 36D</t>
  </si>
  <si>
    <t>Corepro LEDspot 2.7-25W GU10 830 36D</t>
  </si>
  <si>
    <t>Corepro LEDspot 2.7-25W GU10 840 36D</t>
  </si>
  <si>
    <t>Corepro LEDspot 2.7-25W GU10 827 36D</t>
  </si>
  <si>
    <t>CorePro LEDtube 1500mm HO 24W 840 T8</t>
  </si>
  <si>
    <t>CorePro LEDtube 600mm HO 8W 840 T8</t>
  </si>
  <si>
    <t>CorePro LEDtube 600mm HO 8W 865 T8</t>
  </si>
  <si>
    <t>CorePro LEDtube 600mm HO 8W 830 T8</t>
  </si>
  <si>
    <t>CorePro LEDtube 1200mm HO 18W 865 T8</t>
  </si>
  <si>
    <t>CorePro LEDtube 600mm 8W 840 T8</t>
  </si>
  <si>
    <t>CorePro LEDtube 600mm 8W 865 T8</t>
  </si>
  <si>
    <t>CorePro LEDtube 600mm 8W 830 T8</t>
  </si>
  <si>
    <t>CorePro LEDtube 1200mm 15.5W 840 T8</t>
  </si>
  <si>
    <t>CorePro LEDtube 1200mm 15.5W 865 T8</t>
  </si>
  <si>
    <t>CorePro LEDtube 1200mm 15.5W 830 T8</t>
  </si>
  <si>
    <t>CorePro LEDtube 1500mm 20W 830 T8</t>
  </si>
  <si>
    <t>CorePro LEDtube 1500mm 20W 865 T8</t>
  </si>
  <si>
    <t>CorePro LEDtube 1500mm 20W 840 T8</t>
  </si>
  <si>
    <t>RC075 34S/840 ESW W60L60 OC EcoSet SC</t>
  </si>
  <si>
    <t>EXT2010 OCC DL PIR AC Sensor RS WH ESW</t>
  </si>
  <si>
    <t>EcoSet BLE Wall Switch</t>
  </si>
  <si>
    <t>EcoSet BLE IR Remote Controller</t>
  </si>
  <si>
    <t>WT075C 48S/840 ESW L1200 EcoSet</t>
  </si>
  <si>
    <t>WT075C 68S/840 ESW L1500 EcoSet</t>
  </si>
  <si>
    <t>EXT2020 OCC DL MW AC Sensor S WH ESW</t>
  </si>
  <si>
    <t>CoreProLEDbulb ND 4.9-40W A60 E27 927</t>
  </si>
  <si>
    <t>CorePro LEDbulb ND 4.9-40W A60 E27 930</t>
  </si>
  <si>
    <t>CorePro LEDbulb ND 4.9-40W A60 E27 940</t>
  </si>
  <si>
    <t>CorePro LEDbulb ND 4.9-40W A60 B22 930</t>
  </si>
  <si>
    <t>CorePro LEDbulb ND 8-60W A60 E27 927</t>
  </si>
  <si>
    <t>CorePro LEDbulb ND 7.5-60W A60 E27 930</t>
  </si>
  <si>
    <t>CorePro LEDbulb ND 7.5-60W A60 E27 940</t>
  </si>
  <si>
    <t>CorePro LEDbulb ND 11-75W A60 E27 927</t>
  </si>
  <si>
    <t>CorePro LEDbulb ND 10.5-75W A60 E27 930</t>
  </si>
  <si>
    <t>CorePro LEDbulb ND 10-75W A60 E27 940</t>
  </si>
  <si>
    <t>CorePro LEDspot 4.4-35W MR16 827 36D 5CT</t>
  </si>
  <si>
    <t>CorePro LEDcapsule 1.9-25W ND G9 827</t>
  </si>
  <si>
    <t>CorePro LEDcapsule 1.9-25W ND G9 830</t>
  </si>
  <si>
    <t>CorePro LEDcapsule 3.7-40W ND G9 827</t>
  </si>
  <si>
    <t>CorePro LEDcapsule 3.7-40W ND G9 830</t>
  </si>
  <si>
    <t>CorePro LEDcapsuleMV 2.7-25W G9 827 D</t>
  </si>
  <si>
    <t>CorePro LEDcapsuleMV 4-40W G9 827 D</t>
  </si>
  <si>
    <t>CorePro LEDlinear ND 7-60W R7S 78mm830</t>
  </si>
  <si>
    <t>CorePro LEDlinear ND 7-60W R7S 78mm840</t>
  </si>
  <si>
    <t>CorePro LEDBulbND 8.5-75W E27 A60 830FRG</t>
  </si>
  <si>
    <t>CorePro LEDBulbND10.5-100W E27A60 827FRG</t>
  </si>
  <si>
    <t>CorePro LEDBulbND 150W E27 A67 865 FR G</t>
  </si>
  <si>
    <t>CorePro LEDspot 4.6-50W GU10 827 36D 5CT</t>
  </si>
  <si>
    <t>CorePro LEDBulbND 7-60W E27 A60 827FR G</t>
  </si>
  <si>
    <t>CorePro LEDBulb8.5-75W E27 A60 840 FR G</t>
  </si>
  <si>
    <t>CorePro LEDtube 1200mm UO 17.7W 830 T8</t>
  </si>
  <si>
    <t>CorePro LEDtube 1200mm UO 17.7W 840 T8</t>
  </si>
  <si>
    <t>CorePro LEDtube 1200mm UO 17.7W 865 T8</t>
  </si>
  <si>
    <t>CorePro LEDtube 1500mm UO 25.9W 830 T8</t>
  </si>
  <si>
    <t>CorePro LEDtube 1500mm UO 25.9W 840 T8</t>
  </si>
  <si>
    <t>CorePro LEDtube 1500mm UO 25.9W 865 T8</t>
  </si>
  <si>
    <t>CorePro LEDBulbND4.5-40W E27 A60 827FR G</t>
  </si>
  <si>
    <t>CoreProLEDbulb ND 13-100W A60 E27 927</t>
  </si>
  <si>
    <t>CorePro LEDcapsuleLV 2.1-20W G4 827 D</t>
  </si>
  <si>
    <t>CorePro LEDbulb ND 10.5-75W A60 B22 930</t>
  </si>
  <si>
    <t>CorePro LED PLC 5.5W 830 4P G24q-1</t>
  </si>
  <si>
    <t>CorePro LED PLC 5.5W 840 4P G24q-1</t>
  </si>
  <si>
    <t>CorePro LED PLC 9.5W 830 4P G24q-3</t>
  </si>
  <si>
    <t>CorePro LED PLC 9.5W 840 4P G24q-3</t>
  </si>
  <si>
    <t>BY020P G3 LED105S/840 PSU WB GR</t>
  </si>
  <si>
    <t>BY021P G3 LED200S/840 PSU WB GR</t>
  </si>
  <si>
    <t>BY022P G3 LED280S/840 PSU WB GR</t>
  </si>
  <si>
    <t>BY030P LED150_220_280S/840_50_65 PSU WB</t>
  </si>
  <si>
    <t>LSCS Highbay Sensor_Z</t>
  </si>
  <si>
    <t>LSCS Highbay Remote Control_Z</t>
  </si>
  <si>
    <t>Highbay Reflector AL-L_Z</t>
  </si>
  <si>
    <t>Highbay MB_Z</t>
  </si>
  <si>
    <t>SM060C LED34S/840 PSU W20L120 NOC</t>
  </si>
  <si>
    <t>DN065B G4 LED12/830 12W 220-240V D150 RD</t>
  </si>
  <si>
    <t>DN065B G4 LED12/840 12W 220-240V D150 RD</t>
  </si>
  <si>
    <t>DN065B G4 LED20/830 19W 220-240V D200 RD</t>
  </si>
  <si>
    <t>DN065B G4 LED20/840 19W 220-240V D200 RD</t>
  </si>
  <si>
    <t>DN065B G4 LED12/830 12W 220-240V L150 SQ</t>
  </si>
  <si>
    <t>DN065B G4 LED12/840 12W 220-240V L150 SQ</t>
  </si>
  <si>
    <t>DN065B G4 Trim Accessory D150 BK</t>
  </si>
  <si>
    <t>DN065B G4 Trim Accessory D200 BK</t>
  </si>
  <si>
    <t>DN065B G4 Trim Accessory D150 SI</t>
  </si>
  <si>
    <t>DN065B G4 Trim Accessory D200 SI</t>
  </si>
  <si>
    <t>DN065C G4 LED12/830 12W 220-240V 6-D175</t>
  </si>
  <si>
    <t>DN065C G4 LED12/840 12W 220-240V 6-D175</t>
  </si>
  <si>
    <t>DN065C G4 LED20/830 19W 220-240V 8-D225</t>
  </si>
  <si>
    <t>DN065C G4 LED20/840 19W 220-240V 8-D225</t>
  </si>
  <si>
    <t>RS060B G2 LDNR LED5-36/827 PSR II WH</t>
  </si>
  <si>
    <t>RS060B G2 LDNR LED5-36/830 PSR II WH</t>
  </si>
  <si>
    <t>RS060B G2 LDNR LED5-36/840 PSR II WH</t>
  </si>
  <si>
    <t>RS061B G2 LDNR LED5-36/827 PSR II WH</t>
  </si>
  <si>
    <t>RS061B G2 LDNR LED5-36/830 PSR II WH</t>
  </si>
  <si>
    <t>RS061B G2 LDNR LED5-36/840 PSR II WH</t>
  </si>
  <si>
    <t>RS071B 5S/827_30_40 40D PSR PI6 IP65 WH</t>
  </si>
  <si>
    <t>RS071B 5S/827_30_40 40D PSR PI6 IP65 BK</t>
  </si>
  <si>
    <t>RS071B 5S/827_30_40 60D PSR PI6 IP65 WH</t>
  </si>
  <si>
    <t>RS071B 5S/827_30_40 60D PSR PI6 IP65 BK</t>
  </si>
  <si>
    <t>RS071B Trim Accessory SI</t>
  </si>
  <si>
    <t>RS071B Trim Accessory GD</t>
  </si>
  <si>
    <t>WL070V LED17S/840 PSU MDU II WH</t>
  </si>
  <si>
    <t>WL070V LED17S/830 PSU MDU II WH</t>
  </si>
  <si>
    <t>WL070V LED17S/840 PSU II WH</t>
  </si>
  <si>
    <t>WL070V LED17S/830 PSU II WH</t>
  </si>
  <si>
    <t>WL070V LED11S/840 PSU II WH</t>
  </si>
  <si>
    <t>WL070V LED11S/830 PSU II WH</t>
  </si>
  <si>
    <t>WL055V LED6S/840 PSU EL3 WH</t>
  </si>
  <si>
    <t>WL055V LED6S/830 PSU EL3 WH</t>
  </si>
  <si>
    <t>WL055V LED6S/830 PSR MDU WH</t>
  </si>
  <si>
    <t>WL055V LED6S/840 PSR MDU WH</t>
  </si>
  <si>
    <t>WL055V LED6S/840 PSU WH</t>
  </si>
  <si>
    <t>WL055V LED6S/830 PSU WH</t>
  </si>
  <si>
    <t>WL008C LED10/NW oval</t>
  </si>
  <si>
    <t>WL008C LED10/NW oval-Sensor W</t>
  </si>
  <si>
    <t>WL008C LED10/NW round</t>
  </si>
  <si>
    <t>WL008C LED10/NW round-Sensor W</t>
  </si>
  <si>
    <t>DN065B G4 12S/830_840_865 PSU-E D150 RD</t>
  </si>
  <si>
    <t>DN065B G4 20S/830_840_865 PSU-E D200 RD</t>
  </si>
  <si>
    <t>BRP101 LED41/730 II DM</t>
  </si>
  <si>
    <t>BRP101 LED44/740 II DM</t>
  </si>
  <si>
    <t>BRP102 LED55/730 II DM</t>
  </si>
  <si>
    <t>BRP102 LED58/740 II DM</t>
  </si>
  <si>
    <t>BRP102 LED69/730 II DM</t>
  </si>
  <si>
    <t>BRP102 LED74/740 II DM</t>
  </si>
  <si>
    <t>BRP102 LED103/730 II DM</t>
  </si>
  <si>
    <t>CorePro LEDBulbND 120W E27 A67 827 FR G</t>
  </si>
  <si>
    <t>CorePro LEDBulbND 120W E27 A67 840 FR G</t>
  </si>
  <si>
    <t>CorePro LEDBulbND 120W E27 A67 865 FR G</t>
  </si>
  <si>
    <t>CorePro LEDBulbND 150W E27 A67 827 FR G</t>
  </si>
  <si>
    <t>CorePro LEDBulbND 150W E27 A67 840 FR G</t>
  </si>
  <si>
    <t>CorePro LEDBulbND 200W E27 A95 827 FR G</t>
  </si>
  <si>
    <t>CorePro LEDBulbND 200W E27 A95 840 FR G</t>
  </si>
  <si>
    <t>CorePro LEDBulbND 200W E27 A95 865 FR G</t>
  </si>
  <si>
    <t>WT050C 1xTLED L600</t>
  </si>
  <si>
    <t>WT050C 2xTLED L600</t>
  </si>
  <si>
    <t>MAS VLE LEDBulbD3.4-40W E27 927 A60 CL G</t>
  </si>
  <si>
    <t>MAS VLE LEDBulbD3.4-40W E27 940 A60CL G</t>
  </si>
  <si>
    <t>MAS VLE LEDBulbD5.9-60W E27 940 A60CL G</t>
  </si>
  <si>
    <t>MAS VLE LEDBulbD11.2-100W E27 940A60CLG</t>
  </si>
  <si>
    <t>MAS VLE LEDBulbD3.4-40W E27 927 A60 FR G</t>
  </si>
  <si>
    <t>CorePro LED Stick ND 9.5-68W T38 E27 830</t>
  </si>
  <si>
    <t>CorePro LED Stick ND 9.5-75W T38 E27 840</t>
  </si>
  <si>
    <t>MAS LEDLusterND2.3-40W E27 827 P45CL GUE</t>
  </si>
  <si>
    <t>MAS LEDLusterND2.3-40W E27 840 P45CL GUE</t>
  </si>
  <si>
    <t>CorePro candle ND 2.8-25W E14 827 B35 FR</t>
  </si>
  <si>
    <t>CorePro candle ND 5-40W E14 827 B35 FR</t>
  </si>
  <si>
    <t>CorePro candle ND 5-40W E14 840 B35 FR</t>
  </si>
  <si>
    <t>CorePro candle ND 5-40W E14 865 B35 FR</t>
  </si>
  <si>
    <t>CorePro candle ND 7-60W E14 827 B38 FR</t>
  </si>
  <si>
    <t>CorePro candle ND 7-60W E14 840 B38 FR</t>
  </si>
  <si>
    <t>CorePro candle ND 7-60W E14 865 B38 FR</t>
  </si>
  <si>
    <t>CorePro lustre ND 2.8-25W E14 827 P45 FR</t>
  </si>
  <si>
    <t>CorePro lustre ND 2.8-25W E27 827 P45 FR</t>
  </si>
  <si>
    <t>CorePro lustre ND 5-40W E14 827 P45 FR</t>
  </si>
  <si>
    <t>CorePro lustre ND 5-40W E14 840 P45 FR</t>
  </si>
  <si>
    <t>CorePro lustre ND 5-40W E14 865 P45 FR</t>
  </si>
  <si>
    <t>CorePro lustre ND 7-60W E14 827 P48 FR</t>
  </si>
  <si>
    <t>CorePro lustre ND 7-60W E27 827 P48 FR</t>
  </si>
  <si>
    <t>CorePro lustre ND 7-60W E14 840 P48 FR</t>
  </si>
  <si>
    <t>CorePro lustre ND 7-60W E27 840 P48 FR</t>
  </si>
  <si>
    <t>CorePro lustre ND 7-60W E14 865 P48 FR</t>
  </si>
  <si>
    <t>MAS VLE LEDCandleD3.4-40W E14 B35 927CLG</t>
  </si>
  <si>
    <t>MAS LEDCandleDT2.5-25W E14 BA35 CL G</t>
  </si>
  <si>
    <t>MAS LEDCandleDT2.5-25W E14 B35 CL G</t>
  </si>
  <si>
    <t>MAS LEDCandleDT5.9-60W E14 927 B35 CL G</t>
  </si>
  <si>
    <t>MAS LEDLusterDT2.5-25W E14 927 P45CL G</t>
  </si>
  <si>
    <t>MAS LEDLusterDT2.5-25W E27 927 P45CL G</t>
  </si>
  <si>
    <t>MAS LEDCandleDT3.4-40W E14 927 B35CL G</t>
  </si>
  <si>
    <t>MAS LEDCandleDT3.4-40W E27 927 B35CL G</t>
  </si>
  <si>
    <t>MAS LEDCandleDT3.4-40W E14927 BA35CL G</t>
  </si>
  <si>
    <t>MAS LEDLusterDT3.4-40W E14 927 P45CL G</t>
  </si>
  <si>
    <t>MAS LEDLusterDT3.5-40W E27 927 P45CL G</t>
  </si>
  <si>
    <t>MAS LEDLusterDT3.5-40W E27 927 P45FR G</t>
  </si>
  <si>
    <t>MAS LEDLusterDT5.9-60W E14 927 P45 CL G</t>
  </si>
  <si>
    <t>MAS LEDLusterDT5.9-60W E27 927 P45CL G</t>
  </si>
  <si>
    <t>MAS LEDspot VLE D 6-50W 927 PAR20 25D</t>
  </si>
  <si>
    <t>MAS LEDspot VLE D 6-50W 930 PAR20 25D</t>
  </si>
  <si>
    <t>MAS LEDspot VLE D 6-50W 940 PAR20 25D</t>
  </si>
  <si>
    <t>MAS LEDspot VLE D 6-50W 927 PAR20 40D</t>
  </si>
  <si>
    <t>MAS LEDspot VLE D 6-50W 930 PAR20 40D</t>
  </si>
  <si>
    <t>MAS LEDspot VLE D 6-50W 940 PAR20 40D</t>
  </si>
  <si>
    <t>MAS LEDspot VLE D 9.5-75W 927 PAR30S 25D</t>
  </si>
  <si>
    <t>MAS LEDspot VLE D 9.5-75W 930 PAR30S 25D</t>
  </si>
  <si>
    <t>MAS LEDspot VLE D 9.5-75W 940 PAR30S 25D</t>
  </si>
  <si>
    <t>MAS LEDspot VLE D 13-100W 927 PAR38 25D</t>
  </si>
  <si>
    <t>MAS LEDspot UE 2.1-50W GU10 ND 827 EELA</t>
  </si>
  <si>
    <t>MAS LEDspot UE 2.1-50W GU10 ND 830 EELA</t>
  </si>
  <si>
    <t>MAS LEDspot UE 2.1-50W GU10 ND 840 EELA</t>
  </si>
  <si>
    <t>Corepro LEDspot 4.6-50W GU10 827 36D</t>
  </si>
  <si>
    <t>Corepro LEDspot 4.6-50W GU10 840 36D</t>
  </si>
  <si>
    <t>MAS LED spot VLE D 3.7-35W GU10 930 36D</t>
  </si>
  <si>
    <t>MAS LED spot VLE D 3.7-35W GU10 927 36D</t>
  </si>
  <si>
    <t>MAS LED spot VLE D 3.7-35W GU10 927 60D</t>
  </si>
  <si>
    <t>MAS LED spot VLE D 3.7-35W GU10 930 60D</t>
  </si>
  <si>
    <t>MAS LED spot VLE DT 3.7-35W GU10 927 36D</t>
  </si>
  <si>
    <t>MAS LED spot VLE D 6.2-80W GU10 930 36D</t>
  </si>
  <si>
    <t>MAS LED spot VLE D 6.2-80W GU10 940 36D</t>
  </si>
  <si>
    <t>MAS LED spot VLE D 650lm GU10 930 120D</t>
  </si>
  <si>
    <t>MAS LED spot VLE D 680lm GU10 940 120D</t>
  </si>
  <si>
    <t>MAS LED ExpertColor 3.9-35W GU10 927 36D</t>
  </si>
  <si>
    <t>MAS LED ExpertColor 3.9-35W GU10 930 36D</t>
  </si>
  <si>
    <t>MAS LED spot VLE D 5.8-35W MR16 927 36D</t>
  </si>
  <si>
    <t>MAS LED spot VLE D 5.8-35W MR16 930 36D</t>
  </si>
  <si>
    <t>MAS LED spot VLE D 5.8-35W MR16 940 36D</t>
  </si>
  <si>
    <t>MAS LED ExpertColor 6.7-35W MR16 927 10D</t>
  </si>
  <si>
    <t>MAS LED ExpertColor 6.7-35W MR16 927 24D</t>
  </si>
  <si>
    <t>MAS LED ExpertColor 6.7-35W MR16 930 10D</t>
  </si>
  <si>
    <t>MAS LED ExpertColor 6.7-35W MR16 930 24D</t>
  </si>
  <si>
    <t>MAS LED ExpertColor 6.7-35W MR16 930 36D</t>
  </si>
  <si>
    <t>MAS LEDExpertColor 20-100W 927 AR111 24D</t>
  </si>
  <si>
    <t>MAS LEDExpertColor 20-100W 927 AR111 45D</t>
  </si>
  <si>
    <t>MAS LEDExpertColor 20-100W 930 AR111 24D</t>
  </si>
  <si>
    <t>MAS LEDExpertColor 20-100W 930 AR111 45D</t>
  </si>
  <si>
    <t>MAS LEDExpertColor 20-100W 940 AR111 24D</t>
  </si>
  <si>
    <t>MAS LEDExpertColor 20-100W 940 AR111 45D</t>
  </si>
  <si>
    <t>CorePro R7S 118mm 14-100W 830 D</t>
  </si>
  <si>
    <t>CorePro R7S 118mm 14-100W 840 D</t>
  </si>
  <si>
    <t>MAS LED SON-T UE M 3.6Klm 19W 727 E27</t>
  </si>
  <si>
    <t>MAS LED SON-T UE M 4Klm 19W 740 E27</t>
  </si>
  <si>
    <t>MAS LED SON-T UE M 5.4Klm 28.5W 727 E27</t>
  </si>
  <si>
    <t>MAS LED SON-T UE M 6Klm 28.5W 740 E27</t>
  </si>
  <si>
    <t>MAS LED SON-T UE M 8Klm 42.8W 727 E40</t>
  </si>
  <si>
    <t>MAS LED SON-T UE M 9Klm 42.8W 740 E40</t>
  </si>
  <si>
    <t>TForce Core LED road 17W 727 E27 MV</t>
  </si>
  <si>
    <t>TForce Core LED road 17W 730 E27 MV</t>
  </si>
  <si>
    <t>TForce Core LED road 17W 740 E27 MV</t>
  </si>
  <si>
    <t>TForce Core LED road 26W 727 E27 MV</t>
  </si>
  <si>
    <t>TForce Core LED road 26W 730 E27 MV</t>
  </si>
  <si>
    <t>TForce Core LED road 26W 740 E27 MV</t>
  </si>
  <si>
    <t>TForce Core LED road 40W 727 E40 MV</t>
  </si>
  <si>
    <t>TForce Core LED road 40W 730 E40 MV</t>
  </si>
  <si>
    <t>TForce Core LED road 40W 740 E40 MV</t>
  </si>
  <si>
    <t>MAS LED SON-T IF 3.6Klm 23W 727 E27</t>
  </si>
  <si>
    <t>MAS LED SON-T IF 4Klm 23W 740 E27</t>
  </si>
  <si>
    <t>MAS LED SON-T IF 5.4Klm 34W 727 E27</t>
  </si>
  <si>
    <t>MAS LED SON-T IF 6Klm 34W 740 E27</t>
  </si>
  <si>
    <t>MAS LED SON-T IF 8.1Klm 50W 727 E40</t>
  </si>
  <si>
    <t>MAS LED SON-T IF 9Klm 50W 740 E40</t>
  </si>
  <si>
    <t>MAS LED SON-T IF 10.8Klm 65W 727 E40</t>
  </si>
  <si>
    <t>MAS LED SON-T IF 12Klm 65W 740 E40</t>
  </si>
  <si>
    <t>TForce Core LED HPL 13W E27 827 FR</t>
  </si>
  <si>
    <t>TForce Core LED HPL 18W E27 827 FR</t>
  </si>
  <si>
    <t>TForce Core LED HPL 26W E27 827 FR</t>
  </si>
  <si>
    <t>TForce Core LED HPL 36W E27 827 FR</t>
  </si>
  <si>
    <t>TForce Core LED HPL 36W E40 827 FR</t>
  </si>
  <si>
    <t>MAS LED HPL M 2.8Klm 19W 830E27 FR G</t>
  </si>
  <si>
    <t>MAS LED HPL M 3Klm 19W 840 E27 FR G</t>
  </si>
  <si>
    <t>MAS LED HPL M 3.8Klm 24W 830 E27 FR G</t>
  </si>
  <si>
    <t>MAS LED HPL M 4Klm 24W 840 E27 FR G</t>
  </si>
  <si>
    <t>MAS LED HPL M 5.6Klm 33.5W 830 E27 FR G</t>
  </si>
  <si>
    <t>MAS LED HPL M 6Klm 33.5W 840 E27 FR G</t>
  </si>
  <si>
    <t>MAS LED HPL M 5.6Klm 33.5W 830 E40 FR G</t>
  </si>
  <si>
    <t>MAS LED HPL M 6Klm 33.5W 840 E40 FR G</t>
  </si>
  <si>
    <t>TForce Core HB MV ND 20W E27 830 G3</t>
  </si>
  <si>
    <t>TForce Core HB MV ND 30W E27 830 G3</t>
  </si>
  <si>
    <t>TForce Core HB MV ND 35W E27 830 G3</t>
  </si>
  <si>
    <t>CorePro LED PLL HF 8W 840 4P 2G11</t>
  </si>
  <si>
    <t>CorePro LED PLL HF 16.5W 830 4P 2G11</t>
  </si>
  <si>
    <t>CorePro LED PLL HF 24W 830 4P 2G11</t>
  </si>
  <si>
    <t>CorePro LED PLL HF 24W 840 4P 2G11</t>
  </si>
  <si>
    <t>MAS LEDtube 1200mm UE 11.9W 840 T8 EELA</t>
  </si>
  <si>
    <t>MAS LEDtube 1200mm UE 11.9W 865 T8 EELA</t>
  </si>
  <si>
    <t>MAS LEDtube 1500mm UE 17.6W 840 T8 EELA</t>
  </si>
  <si>
    <t>MAS LEDtube 1500mm UE 17.6W 865 T8 EELA</t>
  </si>
  <si>
    <t>MAS LEDtube 1200mm UE 13.5W 830 T8</t>
  </si>
  <si>
    <t>MAS LEDtube 1200mm UE 13.5W 840 T8</t>
  </si>
  <si>
    <t>MAS LEDtube 1200mm UE 13.5W 865 T8</t>
  </si>
  <si>
    <t>MAS LEDtube 1500mm UE 20W 830 T8</t>
  </si>
  <si>
    <t>MAS LEDtube 1500mm UE 20W 840 T8</t>
  </si>
  <si>
    <t>MAS LEDtube 1500mm UE 20W 865 T8</t>
  </si>
  <si>
    <t>Ecofit LEDtube 600mm 8W 840 T8</t>
  </si>
  <si>
    <t>Ecofit LEDtube 600mm 8W 865 T8</t>
  </si>
  <si>
    <t>Ecofit LEDtube 1200mm 16W 840 T8</t>
  </si>
  <si>
    <t>Ecofit LEDtube 1200mm 16W 865 T8</t>
  </si>
  <si>
    <t>CorePro LEDtube 1200mm HO 18W 840 T8</t>
  </si>
  <si>
    <t>MASTER LEDtube Starter EMP GenIII</t>
  </si>
  <si>
    <t>HF-S 158 TL-D II 220-240V 50/60Hz</t>
  </si>
  <si>
    <t>HF-P 118/136 TL-D III 220-240V 50/60 Hz</t>
  </si>
  <si>
    <t>HF-P 158 TL-D III 220-240V 50/60Hz IDC</t>
  </si>
  <si>
    <t>HF-R 136 TL-D EII 220-240V 50/60Hz</t>
  </si>
  <si>
    <t>HF-R 158 TL-D EII 220-240V 50/60Hz</t>
  </si>
  <si>
    <t>HF-R 236 TL-D EII 220-240V 50/60Hz</t>
  </si>
  <si>
    <t>HF-P 1/218 PL-T/C III 220-240V</t>
  </si>
  <si>
    <t>HF-P 1 22-42 PL-T/C/L/TL5C EII 220-240V</t>
  </si>
  <si>
    <t>HF-R 2 26-42 PL-T/C EII 220-240V 50/60Hz</t>
  </si>
  <si>
    <t>https://www.lighting.philips.com/prof/outdoor-luminaires/solar/luminaires/ledinaire-floodlights-solar/911401881602_EU/product</t>
  </si>
  <si>
    <t>https://www.lighting.philips.com/prof/outdoor-luminaires/solar/luminaires/ledinaire-floodlights-solar/911401881702_EU/product</t>
  </si>
  <si>
    <t>https://www.lighting.philips.com/prof/outdoor-luminaires/solar/luminaires/ledinaire-floodlights-solar/911401881802_EU/product</t>
  </si>
  <si>
    <t>https://www.lighting.philips.com/prof/outdoor-luminaires/solar/luminaires/ledinaire-floodlights-solar/911401881902_EU/product</t>
  </si>
  <si>
    <t>https://www.lighting.philips.com/prof/outdoor-luminaires/solar/luminaires/ledinaire-floodlights-solar/911401882002_EU/product</t>
  </si>
  <si>
    <t>https://www.lighting.philips.com/prof/outdoor-luminaires/solar/luminaires/ledinaire-floodlights-solar/911401882102_EU/product</t>
  </si>
  <si>
    <t>https://www.lighting.philips.com/prof/outdoor-luminaires/solar/luminaires/ledinaire-floodlights-solar/911401882202_EU/product</t>
  </si>
  <si>
    <t>https://www.lighting.philips.com/prof/led-lamps-and-tubes/led-pl-lamps/corepro-led-pls/929003756602_EU/product</t>
  </si>
  <si>
    <t>https://www.lighting.philips.com/prof/led-lamps-and-tubes/led-pl-lamps/corepro-led-pls/929003756702_EU/product</t>
  </si>
  <si>
    <t>https://www.lighting.philips.com/prof/led-lamps-and-tubes/led-pl-lamps/corepro-led-pls/929003756802_EU/product</t>
  </si>
  <si>
    <t>https://www.lighting.philips.com/prof/led-lamps-and-tubes/led-pl-lamps/corepro-led-pls/929003756902_EU/product</t>
  </si>
  <si>
    <t>https://www.lighting.philips.com/prof/led-lamps-and-tubes/led-pl-lamps/corepro-led-pll/929003758202_EU/product</t>
  </si>
  <si>
    <t>https://www.lighting.philips.com/prof/led-lamps-and-tubes/led-pl-lamps/corepro-led-pll/929003758302_EU/product</t>
  </si>
  <si>
    <t>https://www.lighting.philips.com/prof/led-lamps-and-tubes/led-pl-lamps/corepro-led-pll/929003758402_EU/product</t>
  </si>
  <si>
    <t>https://www.lighting.philips.com/prof/led-lamps-and-tubes/led-pl-lamps/corepro-led-pll/929003758502_EU/product</t>
  </si>
  <si>
    <t>https://www.lighting.philips.com/prof/led-lamps-and-tubes/led-pl-lamps/corepro-led-plc-2p/929003757102_EU/product</t>
  </si>
  <si>
    <t>https://www.lighting.philips.com/prof/led-lamps-and-tubes/led-pl-lamps/corepro-led-plc-2p/929003757202_EU/product</t>
  </si>
  <si>
    <t>https://www.lighting.philips.com/prof/led-lamps-and-tubes/led-pl-lamps/corepro-led-plc-2p/929003757302_EU/product</t>
  </si>
  <si>
    <t>https://www.lighting.philips.com/prof/led-lamps-and-tubes/led-pl-lamps/corepro-led-plc-2p/929003757402_EU/product</t>
  </si>
  <si>
    <t>https://www.lighting.philips.com/prof/led-lamps-and-tubes/led-pl-lamps/corepro-led-plc-2p/929003757502_EU/product</t>
  </si>
  <si>
    <t>https://www.lighting.philips.com/prof/led-lamps-and-tubes/led-pl-lamps/corepro-led-plc-2p/929003757002_EU/product</t>
  </si>
  <si>
    <t>https://www.lighting.philips.com/prof/led-lamps-and-tubes/led-tubes/corepro-ledtube-instantfit-hf-t5/929003774702_EU/product</t>
  </si>
  <si>
    <t>https://www.lighting.philips.com/prof/led-lamps-and-tubes/led-tubes/corepro-ledtube-instantfit-hf-t5/929003774802_EU/product</t>
  </si>
  <si>
    <t>https://www.lighting.philips.com/prof/led-lamps-and-tubes/led-tubes/corepro-ledtube-instantfit-hf-t5/929003774902_EU/product</t>
  </si>
  <si>
    <t>https://www.lighting.philips.com/prof/led-lamps-and-tubes/led-tubes/corepro-ledtube-instantfit-hf-t5/929003775202_EU/product</t>
  </si>
  <si>
    <t>https://www.lighting.philips.com/prof/led-lamps-and-tubes/led-tubes/corepro-ledtube-instantfit-hf-t5/929003775302_EU/product</t>
  </si>
  <si>
    <t>https://www.lighting.philips.com/prof/led-lamps-and-tubes/led-tubes/corepro-ledtube-instantfit-hf-t5/929003775402_EU/product</t>
  </si>
  <si>
    <t>https://www.lighting.philips.com/prof/led-lamps-and-tubes/led-tubes/corepro-ledtube-instantfit-hf-t5/929003775502_EU/product</t>
  </si>
  <si>
    <t>https://www.lighting.philips.com/prof/led-lamps-and-tubes/led-tubes/corepro-ledtube-instantfit-hf-t5/929003775002_EU/product</t>
  </si>
  <si>
    <t>https://www.lighting.philips.com/prof/led-lamps-and-tubes/led-tubes/corepro-ledtube-instantfit-hf-t5/929003775102_EU/product</t>
  </si>
  <si>
    <t>https://www.lighting.philips.com/prof/led-lamps-and-tubes/led-tubes/corepro-ledtube-instantfit-hf-t5/929003774102_EU/product</t>
  </si>
  <si>
    <t>https://www.lighting.philips.com/prof/led-lamps-and-tubes/led-tubes/corepro-ledtube-instantfit-hf-t5/929003774202_EU/product</t>
  </si>
  <si>
    <t>https://www.lighting.philips.com/prof/led-lamps-and-tubes/led-tubes/corepro-ledtube-instantfit-hf-t5/929003774302_EU/product</t>
  </si>
  <si>
    <t>https://www.lighting.philips.com/prof/led-lamps-and-tubes/led-tubes/corepro-ledtube-instantfit-hf-t5/929003774402_EU/product</t>
  </si>
  <si>
    <t>https://www.lighting.philips.com/prof/led-lamps-and-tubes/led-tubes/corepro-ledtube-instantfit-hf-t5/929003774502_EU/product</t>
  </si>
  <si>
    <t>https://www.lighting.philips.com/prof/led-lamps-and-tubes/led-tubes/corepro-ledtube-instantfit-hf-t5/929003774602_EU/product</t>
  </si>
  <si>
    <t>https://www.lighting.philips.com/prof/led-lamps-and-tubes/led-hid-replacement/corepro-led-hid-son-t/929003775602_EU/product</t>
  </si>
  <si>
    <t>https://www.lighting.philips.com/prof/led-lamps-and-tubes/led-hid-replacement/corepro-led-hid-son-t/929003775702_EU/product</t>
  </si>
  <si>
    <t>https://www.lighting.philips.com/prof/led-lamps-and-tubes/led-hid-replacement/corepro-led-hid-son-t/929003778802_EU/product</t>
  </si>
  <si>
    <t>https://www.lighting.philips.com/prof/led-lamps-and-tubes/led-capsules-and-specials/corepro-ledcapsule-lv/929003778902_EU/product</t>
  </si>
  <si>
    <t>https://www.lighting.philips.com/prof/led-lamps-and-tubes/led-capsules-and-specials/corepro-ledcapsule-lv/929003779002_EU/product</t>
  </si>
  <si>
    <t>https://www.lighting.philips.com/prof/led-lamps-and-tubes/led-capsules-and-specials/corepro-ledcapsule-lv/929003779102_EU/product</t>
  </si>
  <si>
    <t>https://www.lighting.philips.com/prof/led-lamps-and-tubes/led-capsules-and-specials/corepro-ledlinear-mv/929003791502_EU/product</t>
  </si>
  <si>
    <t>https://www.lighting.philips.com/prof/led-lamps-and-tubes/led-tubes/corepro-led-tube-universal-t8/929003648102_EU/product</t>
  </si>
  <si>
    <t>https://www.lighting.philips.com/prof/led-lamps-and-tubes/led-tubes/corepro-led-tube-universal-t8/929003648402_EU/product</t>
  </si>
  <si>
    <t>https://www.lighting.philips.com/prof/led-lamps-and-tubes/led-tubes/master-ledtube-mains-t5/929003734302_EU/product</t>
  </si>
  <si>
    <t>https://www.lighting.philips.com/prof/led-lamps-and-tubes/led-tubes/master-ledtube-mains-t5/929003734402_EU/product</t>
  </si>
  <si>
    <t>https://www.lighting.philips.com/prof/led-lamps-and-tubes/led-tubes/master-ledtube-mains-t5/929003734502_EU/product</t>
  </si>
  <si>
    <t>https://www.lighting.philips.com/prof/led-lamps-and-tubes/led-tubes/master-ledtube-mains-t5/929003734602_EU/product</t>
  </si>
  <si>
    <t>https://www.lighting.philips.com/prof/led-lamps-and-tubes/led-tubes/master-ledtube-mains-t5/929003734702_EU/product</t>
  </si>
  <si>
    <t>https://www.lighting.philips.com/prof/led-lamps-and-tubes/led-tubes/master-ledtube-mains-t5/929003734802_EU/product</t>
  </si>
  <si>
    <t>https://www.lighting.philips.com/prof/led-lamps-and-tubes/led-tubes/master-ledtube-mains-t5/929003734002_EU/product</t>
  </si>
  <si>
    <t>https://www.lighting.philips.com/prof/led-lamps-and-tubes/led-tubes/master-ledtube-mains-t5/929003734102_EU/product</t>
  </si>
  <si>
    <t>https://www.lighting.philips.com/prof/led-lamps-and-tubes/led-tubes/master-ledtube-mains-t5/929003734202_EU/product</t>
  </si>
  <si>
    <t>https://www.lighting.philips.com/prof/led-lamps-and-tubes/led-bulbs/corepro-plastic-ledbulbs/929002306208_EU/product</t>
  </si>
  <si>
    <t>https://www.lighting.philips.com/prof/led-lamps-and-tubes/led-bulbs/corepro-plastic-ledbulbs/929002306508_EU/product</t>
  </si>
  <si>
    <t>https://www.lighting.philips.com/prof/led-lamps-and-tubes/led-bulbs/corepro-plastic-ledbulbs/929002306808_EU/product</t>
  </si>
  <si>
    <t>https://www.lighting.philips.com/prof/led-lamps-and-tubes/led-bulbs/corepro-plastic-ledbulbs/929002306308_EU/product</t>
  </si>
  <si>
    <t>https://www.lighting.philips.com/prof/led-lamps-and-tubes/led-bulbs/corepro-plastic-ledbulbs/929002306608_EU/product</t>
  </si>
  <si>
    <t>https://www.lighting.philips.com/prof/led-lamps-and-tubes/led-bulbs/corepro-plastic-ledbulbs/929002306908_EU/product</t>
  </si>
  <si>
    <t>https://www.lighting.philips.com/prof/led-lamps-and-tubes/led-bulbs/corepro-plastic-ledbulbs/929003607408_EU/product</t>
  </si>
  <si>
    <t>https://www.lighting.philips.com/prof/led-lamps-and-tubes/led-bulbs/corepro-plastic-ledbulbs/929003607508_EU/product</t>
  </si>
  <si>
    <t>https://www.lighting.philips.com/prof/led-lamps-and-tubes/led-bulbs/corepro-plastic-ledbulbs/929003607608_EU/product</t>
  </si>
  <si>
    <t>https://www.lighting.philips.com/prof/led-lamps-and-tubes/led-bulbs/corepro-plastic-ledbulbs/929002306408_EU/product</t>
  </si>
  <si>
    <t>https://www.lighting.philips.com/prof/led-lamps-and-tubes/led-bulbs/corepro-plastic-ledbulbs/929002306708_EU/product</t>
  </si>
  <si>
    <t>https://www.lighting.philips.com/prof/led-lamps-and-tubes/led-bulbs/corepro-plastic-ledbulbs/929002307008_EU/product</t>
  </si>
  <si>
    <t>https://www.lighting.philips.com/prof/led-lamps-and-tubes/led-candles-and-lusters/corepro-glass-led-candles-and-lusters/929001345692_EU/product</t>
  </si>
  <si>
    <t>https://www.lighting.philips.com/prof/led-lamps-and-tubes/led-capsules-and-specials/corepro-ledcapsule-lv/929002389802_EU/product</t>
  </si>
  <si>
    <t>https://www.lighting.philips.com/prof/led-lamps-and-tubes/led-capsules-and-specials/corepro-ledcapsule-mv/929002055102_EU/product</t>
  </si>
  <si>
    <t>https://www.lighting.philips.com/prof/led-lamps-and-tubes/led-capsules-and-specials/corepro-ledcapsule-mv/929002059802_EU/product</t>
  </si>
  <si>
    <t>https://www.lighting.philips.com/prof/led-lamps-and-tubes/led-capsules-and-specials/corepro-ledcapsule-lv/929003609002_EU/product</t>
  </si>
  <si>
    <t>https://www.lighting.philips.com/prof/led-lamps-and-tubes/led-pl-lamps/corepro-led-plt-4p/929003576902_EU/product</t>
  </si>
  <si>
    <t>https://www.lighting.philips.com/prof/led-lamps-and-tubes/led-pl-lamps/corepro-led-plt-4p/929003577002_EU/product</t>
  </si>
  <si>
    <t>https://www.lighting.philips.com/prof/led-lamps-and-tubes/led-pl-lamps/corepro-led-plt-4p/929003576302_EU/product</t>
  </si>
  <si>
    <t>https://www.lighting.philips.com/prof/led-lamps-and-tubes/led-pl-lamps/corepro-led-plt-4p/929003576402_EU/product</t>
  </si>
  <si>
    <t>https://www.lighting.philips.com/prof/led-lamps-and-tubes/led-tubes/corepro-led-tube-universal-t8/929002419802_EU/product</t>
  </si>
  <si>
    <t>https://www.lighting.philips.com/prof/led-lamps-and-tubes/led-tubes/corepro-led-tube-universal-t8/929002419902_EU/product</t>
  </si>
  <si>
    <t>https://www.lighting.philips.com/prof/led-lamps-and-tubes/led-tubes/corepro-led-tube-universal-t8/929002420002_EU/product</t>
  </si>
  <si>
    <t>https://www.lighting.philips.com/prof/led-lamps-and-tubes/led-tubes/corepro-led-tube-universal-t8/929001869202_EU/product</t>
  </si>
  <si>
    <t>https://www.lighting.philips.com/prof/led-lamps-and-tubes/led-tubes/corepro-led-tube-universal-t8/929001869502_EU/product</t>
  </si>
  <si>
    <t>https://www.lighting.philips.com/prof/led-lamps-and-tubes/led-pl-lamps/corepro-led-plt-4p/929003576502_EU/product</t>
  </si>
  <si>
    <t>https://www.lighting.philips.com/prof/led-lamps-and-tubes/led-pl-lamps/corepro-led-plt-4p/929003576602_EU/product</t>
  </si>
  <si>
    <t>https://www.lighting.philips.com/prof/led-lamps-and-tubes/led-pl-lamps/corepro-led-plt-4p/929003576702_EU/product</t>
  </si>
  <si>
    <t>https://www.lighting.philips.com/prof/led-lamps-and-tubes/led-pl-lamps/corepro-led-plt-4p/929003576802_EU/product</t>
  </si>
  <si>
    <t>https://www.lighting.philips.com/prof/led-lamps-and-tubes/led-spots/corepro-ledspot-mv/929002466802_EU/product</t>
  </si>
  <si>
    <t>https://www.lighting.philips.com/prof/led-lamps-and-tubes/led-spots/corepro-ledspot-mv/929002466702_EU/product</t>
  </si>
  <si>
    <t>https://www.lighting.philips.com/prof/led-lamps-and-tubes/led-capsules-and-specials/corepro-ledlinear-mv/929001353702_EU/product</t>
  </si>
  <si>
    <t>https://www.lighting.philips.com/prof/led-lamps-and-tubes/led-capsules-and-specials/corepro-ledlinear-mv/929001353602_EU/product</t>
  </si>
  <si>
    <t>https://www.lighting.philips.com/prof/led-lamps-and-tubes/led-capsules-and-specials/corepro-ledlinear-mv/929002495002_EU/product</t>
  </si>
  <si>
    <t>https://www.lighting.philips.com/prof/led-lamps-and-tubes/led-capsules-and-specials/corepro-ledlinear-mv/929002495102_EU/product</t>
  </si>
  <si>
    <t>https://www.lighting.philips.com/prof/led-lamps-and-tubes/led-bulbs/corepro-glass-led-bulbs/929002026192_EU/product</t>
  </si>
  <si>
    <t>https://www.lighting.philips.com/prof/led-lamps-and-tubes/led-spots/corepro-ledspot-lv/929002066402_EU/product</t>
  </si>
  <si>
    <t>https://www.lighting.philips.com/prof/led-lamps-and-tubes/led-pl-lamps/corepro-led-pll/929003592802_EU/product</t>
  </si>
  <si>
    <t>https://www.lighting.philips.com/prof/led-lamps-and-tubes/led-pl-lamps/corepro-led-pll/929003592902_EU/product</t>
  </si>
  <si>
    <t>https://www.lighting.philips.com/prof/led-lamps-and-tubes/led-pl-lamps/corepro-led-pll/929003592402_EU/product</t>
  </si>
  <si>
    <t>https://www.lighting.philips.com/prof/led-lamps-and-tubes/led-pl-lamps/corepro-led-pll/929003592502_EU/product</t>
  </si>
  <si>
    <t>https://www.lighting.philips.com/prof/led-lamps-and-tubes/led-pl-lamps/corepro-led-pll/929003592202_EU/product</t>
  </si>
  <si>
    <t>https://www.lighting.philips.com/prof/led-lamps-and-tubes/led-pl-lamps/corepro-led-pll/929003592302_EU/product</t>
  </si>
  <si>
    <t>https://www.lighting.philips.com/prof/led-lamps-and-tubes/led-pl-lamps/corepro-led-pll/929003592602_EU/product</t>
  </si>
  <si>
    <t>https://www.lighting.philips.com/prof/led-lamps-and-tubes/led-pl-lamps/corepro-led-pll/929003592702_EU/product</t>
  </si>
  <si>
    <t>https://www.lighting.philips.com/prof/led-lamps-and-tubes/led-spots/corepro-ledspot-mv/929002068202_EU/product</t>
  </si>
  <si>
    <t>https://www.lighting.philips.com/prof/led-lamps-and-tubes/led-spots/corepro-ledspot-mv/929002065602_EU/product</t>
  </si>
  <si>
    <t>https://www.lighting.philips.com/prof/led-lamps-and-tubes/led-spots/corepro-ledspot-mv/929002495802_EU/product</t>
  </si>
  <si>
    <t>https://www.lighting.philips.com/prof/led-lamps-and-tubes/led-tubes/corepro-led-tube-universal-t8/929003648202_EU/product</t>
  </si>
  <si>
    <t>https://www.lighting.philips.com/prof/led-lamps-and-tubes/led-tubes/corepro-led-tube-universal-t8/929003648302_EU/product</t>
  </si>
  <si>
    <t>https://www.lighting.philips.com/prof/led-lamps-and-tubes/led-spots/corepro-ledspot-lv/929002494502_EU/product</t>
  </si>
  <si>
    <t>https://www.lighting.philips.com/prof/led-lamps-and-tubes/led-candles-and-lusters/corepro-glass-led-candles-and-lusters/929001345592_EU/product</t>
  </si>
  <si>
    <t>https://www.lighting.philips.com/prof/led-lamps-and-tubes/led-bulbs/corepro-plastic-ledbulbs/929003603302_EU/product</t>
  </si>
  <si>
    <t>https://www.lighting.philips.com/prof/led-lamps-and-tubes/led-bulbs/corepro-plastic-ledbulbs/929003603432_EU/product</t>
  </si>
  <si>
    <t>https://www.lighting.philips.com/prof/led-lamps-and-tubes/led-bulbs/corepro-plastic-ledbulbs/929003603532_EU/product</t>
  </si>
  <si>
    <t>https://www.lighting.philips.com/prof/led-lamps-and-tubes/led-bulbs/corepro-plastic-ledbulbs/929003603202_EU/product</t>
  </si>
  <si>
    <t>https://www.lighting.philips.com/prof/led-lamps-and-tubes/led-candles-and-lusters/corepro-glass-led-candles-and-lusters/929001345792_EU/product</t>
  </si>
  <si>
    <t>https://www.lighting.philips.com/prof/led-lamps-and-tubes/led-pl-lamps/corepro-led-pll/929003578802_EU/product</t>
  </si>
  <si>
    <t>https://www.lighting.philips.com/prof/led-lamps-and-tubes/led-hid-replacement/trueforce-core-led-industrial-and-retail-highbay-hpi-son-hpl/929003161702_EU/product</t>
  </si>
  <si>
    <t>https://www.lighting.philips.com/prof/led-lamps-and-tubes/led-hid-replacement/trueforce-core-led-industrial-and-retail-highbay-hpi-son-hpl/929003161602_EU/product</t>
  </si>
  <si>
    <t>https://www.lighting.philips.com/prof/led-lamps-and-tubes/led-candles-and-lusters/corepro-glass-led-candles-and-lusters/929001889792_EU/product</t>
  </si>
  <si>
    <t>https://www.lighting.philips.com/prof/led-lamps-and-tubes/led-tubes/corepro-led-tube-universal-t8/929003648602_EU/product</t>
  </si>
  <si>
    <t>https://www.lighting.philips.com/prof/led-lamps-and-tubes/led-spots/corepro-ledspot-lv/929002494602_EU/product</t>
  </si>
  <si>
    <t>https://www.lighting.philips.com/prof/led-lamps-and-tubes/led-spots/corepro-ledspot-lv/929002494702_EU/product</t>
  </si>
  <si>
    <t>https://www.lighting.philips.com/prof/led-lamps-and-tubes/led-pl-lamps/corepro-led-pll/929003579002_EU/product</t>
  </si>
  <si>
    <t>https://www.lighting.philips.com/prof/led-lamps-and-tubes/led-pl-lamps/corepro-led-pll/929003579102_EU/product</t>
  </si>
  <si>
    <t>https://www.lighting.philips.com/prof/led-lamps-and-tubes/led-tubes/corepro-led-tube-universal-t8/929003648502_EU/product</t>
  </si>
  <si>
    <t>https://www.lighting.philips.com/prof/led-lamps-and-tubes/led-bulbs/corepro-glass-led-bulbs/929001387992_EU/product</t>
  </si>
  <si>
    <t>https://www.lighting.philips.com/prof/led-lamps-and-tubes/led-tubes/corepro-ledtube-em-mains-t8/929003577632_EU/product</t>
  </si>
  <si>
    <t>https://www.lighting.philips.com/prof/led-lamps-and-tubes/led-tubes/corepro-ledtube-em-mains-t8/929003577532_EU/product</t>
  </si>
  <si>
    <t>https://www.lighting.philips.com/prof/led-lamps-and-tubes/led-spots/corepro-ledspot-mv/929002981202_EU/product</t>
  </si>
  <si>
    <t>https://www.lighting.philips.com/prof/led-lamps-and-tubes/led-spots/corepro-ledspot-mv/929002981402_EU/product</t>
  </si>
  <si>
    <t>https://www.lighting.philips.com/prof/led-lamps-and-tubes/led-spots/corepro-ledspot-mv/929002981302_EU/product</t>
  </si>
  <si>
    <t>https://www.lighting.philips.com/prof/led-lamps-and-tubes/led-tubes/corepro-ledtube-em-mains-t8/929001875032_EU/product</t>
  </si>
  <si>
    <t>https://www.lighting.philips.com/prof/led-lamps-and-tubes/led-spots/corepro-ledspot-mv/929001218102_EU/product</t>
  </si>
  <si>
    <t>https://www.lighting.philips.com/prof/led-lamps-and-tubes/led-spots/corepro-ledspot-mv/929001218302_EU/product</t>
  </si>
  <si>
    <t>https://www.lighting.philips.com/prof/led-lamps-and-tubes/led-spots/corepro-ledspot-mv/929001218002_EU/product</t>
  </si>
  <si>
    <t>https://www.lighting.philips.com/prof/led-lamps-and-tubes/led-spots/corepro-ledspot-mv/929001217902_EU/product</t>
  </si>
  <si>
    <t>https://www.lighting.philips.com/prof/led-lamps-and-tubes/led-spots/corepro-ledspot-mv/929001217862_EU/product</t>
  </si>
  <si>
    <t>https://www.lighting.philips.com/prof/led-lamps-and-tubes/led-spots/corepro-ledspot-mv/929001217602_EU/product</t>
  </si>
  <si>
    <t>https://www.lighting.philips.com/prof/led-lamps-and-tubes/led-spots/corepro-ledspot-mv/929001217702_EU/product</t>
  </si>
  <si>
    <t>https://www.lighting.philips.com/prof/led-lamps-and-tubes/led-spots/corepro-ledspot-mv/929002981002_EU/product</t>
  </si>
  <si>
    <t>https://www.lighting.philips.com/prof/led-lamps-and-tubes/led-spots/corepro-ledspot-mv/929002981102_EU/product</t>
  </si>
  <si>
    <t>https://www.lighting.philips.com/prof/led-lamps-and-tubes/led-spots/corepro-ledspot-mv/929001217532_EU/product</t>
  </si>
  <si>
    <t>https://www.lighting.philips.com/prof/led-lamps-and-tubes/led-tubes/corepro-ledtube-em-mains-t8/929001875132_EU/product</t>
  </si>
  <si>
    <t>https://www.lighting.philips.com/prof/led-lamps-and-tubes/led-tubes/corepro-ledtube-em-mains-t8/929003158602_EU/product</t>
  </si>
  <si>
    <t>https://www.lighting.philips.com/prof/led-lamps-and-tubes/led-tubes/corepro-ledtube-em-mains-t8/929003158702_EU/product</t>
  </si>
  <si>
    <t>https://www.lighting.philips.com/prof/led-lamps-and-tubes/led-tubes/corepro-ledtube-em-mains-t8/929003577402_EU/product</t>
  </si>
  <si>
    <t>https://www.lighting.philips.com/prof/led-lamps-and-tubes/led-tubes/corepro-ledtube-em-mains-t8/929001874832_EU/product</t>
  </si>
  <si>
    <t>https://www.lighting.philips.com/prof/led-lamps-and-tubes/led-tubes/corepro-ledtube-em-mains-t8/929001875102_EU/product</t>
  </si>
  <si>
    <t>https://www.lighting.philips.com/prof/led-lamps-and-tubes/led-tubes/corepro-ledtube-em-mains-t8/929001875002_EU/product</t>
  </si>
  <si>
    <t>https://www.lighting.philips.com/prof/led-lamps-and-tubes/led-tubes/corepro-ledtube-em-mains-t8/929001874802_EU/product</t>
  </si>
  <si>
    <t>https://www.lighting.philips.com/prof/led-lamps-and-tubes/led-tubes/corepro-ledtube-em-mains-t8/929003022102_EU/product</t>
  </si>
  <si>
    <t>https://www.lighting.philips.com/prof/led-lamps-and-tubes/led-tubes/corepro-ledtube-em-mains-t8/929003022202_EU/product</t>
  </si>
  <si>
    <t>https://www.lighting.philips.com/prof/led-lamps-and-tubes/led-tubes/corepro-ledtube-em-mains-t8/929003547202_EU/product</t>
  </si>
  <si>
    <t>https://www.lighting.philips.com/prof/led-lamps-and-tubes/led-tubes/corepro-ledtube-em-mains-t8/929003547302_EU/product</t>
  </si>
  <si>
    <t>https://www.lighting.philips.com/prof/led-lamps-and-tubes/led-tubes/corepro-ledtube-em-mains-t8/929003577132_EU/product</t>
  </si>
  <si>
    <t>https://www.lighting.philips.com/prof/led-lamps-and-tubes/led-tubes/corepro-ledtube-em-mains-t8/929003519702_EU/product</t>
  </si>
  <si>
    <t>https://www.lighting.philips.com/prof/led-lamps-and-tubes/led-tubes/corepro-ledtube-em-mains-t8/929003519802_EU/product</t>
  </si>
  <si>
    <t>https://www.lighting.philips.com/prof/led-lamps-and-tubes/led-tubes/corepro-ledtube-em-mains-t8/929003577232_EU/product</t>
  </si>
  <si>
    <t>https://www.lighting.philips.com/prof/led-lamps-and-tubes/led-tubes/corepro-ledtube-em-mains-t8/929003577332_EU/product</t>
  </si>
  <si>
    <t>https://www.lighting.philips.com/prof/led-lamps-and-tubes/led-tubes/corepro-ledtube-em-mains-t8/929003547502_EU/product</t>
  </si>
  <si>
    <t>https://www.lighting.philips.com/prof/led-lamps-and-tubes/led-tubes/corepro-ledtube-em-mains-t8/929003547402_EU/product</t>
  </si>
  <si>
    <t>https://www.lighting.philips.com/prof/indoor-luminaires/recessed/ledinaire-panel-ecoset/911401877685_EU/product</t>
  </si>
  <si>
    <t>https://www.lighting.philips.com/prof/indoor-luminaires/recessed/ledinaire-panel-ecoset/911401562943_EU/product</t>
  </si>
  <si>
    <t>https://www.lighting.philips.com/prof/indoor-luminaires/recessed/ledinaire-panel-ecoset/911401562843_EU/product</t>
  </si>
  <si>
    <t>https://www.lighting.philips.com/prof/indoor-luminaires/recessed/ledinaire-panel-ecoset/911401562743_EU/product</t>
  </si>
  <si>
    <t>https://www.lighting.philips.com/prof/indoor-luminaires/waterproof-and-cleanroom/waterproof-luminaires/ledinaire-waterproof-ecoset/911401802987_EU/product</t>
  </si>
  <si>
    <t>https://www.lighting.philips.com/prof/indoor-luminaires/waterproof-and-cleanroom/waterproof-luminaires/ledinaire-waterproof-ecoset/911401803087_EU/product</t>
  </si>
  <si>
    <t>https://www.lighting.philips.com/prof/indoor-luminaires/waterproof-and-cleanroom/waterproof-luminaires/ledinaire-waterproof-ecoset/911401563143_EU/product</t>
  </si>
  <si>
    <t>https://www.lighting.philips.com/prof/led-lamps-and-tubes/led-bulbs/corepro-plastic-ledbulbs/929003542502_EU/product</t>
  </si>
  <si>
    <t>https://www.lighting.philips.com/prof/led-lamps-and-tubes/led-bulbs/corepro-plastic-ledbulbs/929003542602_EU/product</t>
  </si>
  <si>
    <t>https://www.lighting.philips.com/prof/led-lamps-and-tubes/led-bulbs/corepro-plastic-ledbulbs/929003542702_EU/product</t>
  </si>
  <si>
    <t>https://www.lighting.philips.com/prof/led-lamps-and-tubes/led-bulbs/corepro-plastic-ledbulbs/929003543002_EU/product</t>
  </si>
  <si>
    <t>https://www.lighting.philips.com/prof/led-lamps-and-tubes/led-bulbs/corepro-plastic-ledbulbs/929003543302_EU/product</t>
  </si>
  <si>
    <t>https://www.lighting.philips.com/prof/led-lamps-and-tubes/led-bulbs/corepro-plastic-ledbulbs/929003543402_EU/product</t>
  </si>
  <si>
    <t>https://www.lighting.philips.com/prof/led-lamps-and-tubes/led-bulbs/corepro-plastic-ledbulbs/929003543502_EU/product</t>
  </si>
  <si>
    <t>https://www.lighting.philips.com/prof/led-lamps-and-tubes/led-bulbs/corepro-plastic-ledbulbs/929003544102_EU/product</t>
  </si>
  <si>
    <t>https://www.lighting.philips.com/prof/led-lamps-and-tubes/led-bulbs/corepro-plastic-ledbulbs/929003544202_EU/product</t>
  </si>
  <si>
    <t>https://www.lighting.philips.com/prof/led-lamps-and-tubes/led-bulbs/corepro-plastic-ledbulbs/929003544302_EU/product</t>
  </si>
  <si>
    <t>https://www.lighting.philips.com/prof/led-lamps-and-tubes/led-spots/corepro-ledspot-lv/929002494652_EU/product</t>
  </si>
  <si>
    <t>https://www.lighting.philips.com/prof/led-lamps-and-tubes/led-bulbs/corepro-glass-led-bulbs/929002425192_EU/product</t>
  </si>
  <si>
    <t>https://www.lighting.philips.com/prof/led-lamps-and-tubes/led-bulbs/corepro-glass-led-bulbs/929002026402_EU/product</t>
  </si>
  <si>
    <t>https://www.lighting.philips.com/prof/led-lamps-and-tubes/led-bulbs/corepro-glass-led-bulbs/929001243002_EU/product</t>
  </si>
  <si>
    <t>https://www.lighting.philips.com/prof/led-lamps-and-tubes/led-bulbs/corepro-glass-led-bulbs/929002025892_EU/product</t>
  </si>
  <si>
    <t>https://www.lighting.philips.com/prof/led-lamps-and-tubes/led-bulbs/corepro-glass-high-lumen-bulbs/929002372802_EU/product</t>
  </si>
  <si>
    <t>https://www.lighting.philips.com/prof/led-lamps-and-tubes/led-bulbs/corepro-glass-high-lumen-bulbs/929002372002_EU/product</t>
  </si>
  <si>
    <t>https://www.lighting.philips.com/prof/led-lamps-and-tubes/led-bulbs/corepro-glass-high-lumen-bulbs/929002372602_EU/product</t>
  </si>
  <si>
    <t>https://www.lighting.philips.com/prof/led-lamps-and-tubes/led-bulbs/corepro-glass-high-lumen-bulbs/929002372702_EU/product</t>
  </si>
  <si>
    <t>https://www.lighting.philips.com/prof/led-lamps-and-tubes/led-bulbs/corepro-glass-high-lumen-bulbs/929002372902_EU/product</t>
  </si>
  <si>
    <t>https://www.lighting.philips.com/prof/led-lamps-and-tubes/led-bulbs/corepro-glass-high-lumen-bulbs/929002373002_EU/product</t>
  </si>
  <si>
    <t>https://www.lighting.philips.com/prof/led-lamps-and-tubes/led-bulbs/corepro-glass-high-lumen-bulbs/929002373102_EU/product</t>
  </si>
  <si>
    <t>https://www.lighting.philips.com/prof/led-lamps-and-tubes/led-bulbs/corepro-glass-high-lumen-bulbs/929002371802_EU/product</t>
  </si>
  <si>
    <t>https://www.lighting.philips.com/prof/led-lamps-and-tubes/led-bulbs/corepro-glass-high-lumen-bulbs/929002371902_EU/product</t>
  </si>
  <si>
    <t>https://www.lighting.philips.com/prof/led-lamps-and-tubes/led-bulbs/corepro-glass-high-lumen-bulbs/929002371502_EU/product</t>
  </si>
  <si>
    <t>https://www.lighting.philips.com/prof/led-lamps-and-tubes/led-bulbs/corepro-glass-high-lumen-bulbs/929002055092_EU/product</t>
  </si>
  <si>
    <t>https://www.lighting.philips.com/prof/led-lamps-and-tubes/led-spots/corepro-ledspot-mv/929001215252_EU/product</t>
  </si>
  <si>
    <t>https://www.lighting.philips.com/prof/led-lamps-and-tubes/led-bulbs/corepro-plastic-ledbulbs/929003560908_EU/product</t>
  </si>
  <si>
    <t>https://www.lighting.philips.com/prof/led-lamps-and-tubes/led-bulbs/corepro-glass-led-bulbs/929001387692_EU/product</t>
  </si>
  <si>
    <t>https://www.lighting.philips.com/prof/led-lamps-and-tubes/led-bulbs/corepro-glass-led-bulbs/929001242992_EU/product</t>
  </si>
  <si>
    <t>https://www.lighting.philips.com/prof/led-lamps-and-tubes/led-bulbs/corepro-glass-led-bulbs/929001890092_EU/product</t>
  </si>
  <si>
    <t>https://www.lighting.philips.com/prof/led-lamps-and-tubes/led-bulbs/corepro-glass-led-bulbs/929002026292_EU/product</t>
  </si>
  <si>
    <t>https://www.lighting.philips.com/prof/led-lamps-and-tubes/led-bulbs/corepro-glass-led-bulbs/929001387362_EU/product</t>
  </si>
  <si>
    <t>https://www.lighting.philips.com/prof/led-lamps-and-tubes/led-bulbs/corepro-glass-led-bulbs/929002025492_EU/product</t>
  </si>
  <si>
    <t>https://www.lighting.philips.com/prof/led-lamps-and-tubes/led-bulbs/corepro-glass-led-bulbs/929002025592_EU/product</t>
  </si>
  <si>
    <t>https://www.lighting.philips.com/prof/led-lamps-and-tubes/led-bulbs/corepro-plastic-ledbulbs/929003003702_EU/product</t>
  </si>
  <si>
    <t>https://www.lighting.philips.com/prof/led-lamps-and-tubes/led-bulbs/corepro-plastic-ledbulbs/929003544602_EU/product</t>
  </si>
  <si>
    <t>https://www.lighting.philips.com/prof/indoor-luminaires/surface-mounted/ledinaire-surface-mounted/911401850680_EU/product</t>
  </si>
  <si>
    <t>https://www.lighting.philips.com/prof/indoor-luminaires/downlights/ledinaire-slimdownlight/929003250532_EU/product</t>
  </si>
  <si>
    <t>https://www.lighting.philips.com/prof/indoor-luminaires/downlights/ledinaire-slimdownlight/929003250632_EU/product</t>
  </si>
  <si>
    <t>https://www.lighting.philips.com/prof/indoor-luminaires/downlights/ledinaire-slimdownlight/929003250832_EU/product</t>
  </si>
  <si>
    <t>https://www.lighting.philips.com/prof/indoor-luminaires/downlights/ledinaire-slimdownlight/929003250932_EU/product</t>
  </si>
  <si>
    <t>https://www.lighting.philips.com/prof/indoor-luminaires/downlights/ledinaire-slimdownlight/929003251132_EU/product</t>
  </si>
  <si>
    <t>https://www.lighting.philips.com/prof/indoor-luminaires/downlights/ledinaire-slimdownlight/929003251232_EU/product</t>
  </si>
  <si>
    <t>https://www.lighting.philips.com/prof/indoor-luminaires/downlights/ledinaire-slimdownlight/929004083532_EU/product</t>
  </si>
  <si>
    <t>https://www.lighting.philips.com/prof/indoor-luminaires/downlights/ledinaire-slimdownlight/929004083632_EU/product</t>
  </si>
  <si>
    <t>https://www.lighting.philips.com/prof/indoor-luminaires/downlights/ledinaire-slimdownlight/929003311602_EU/product</t>
  </si>
  <si>
    <t>https://www.lighting.philips.com/prof/indoor-luminaires/downlights/ledinaire-slimdownlight/929003311702_EU/product</t>
  </si>
  <si>
    <t>https://www.lighting.philips.com/prof/indoor-luminaires/downlights/ledinaire-slimdownlight/929003313002_EU/product</t>
  </si>
  <si>
    <t>https://www.lighting.philips.com/prof/indoor-luminaires/downlights/ledinaire-slimdownlight/929003313102_EU/product</t>
  </si>
  <si>
    <t>https://www.lighting.philips.com/prof/indoor-luminaires/downlights/ledinaire-slimdownlight/929003251532_EU/product</t>
  </si>
  <si>
    <t>https://www.lighting.philips.com/prof/indoor-luminaires/downlights/ledinaire-slimdownlight/929003251632_EU/product</t>
  </si>
  <si>
    <t>https://www.lighting.philips.com/prof/indoor-luminaires/downlights/ledinaire-slimdownlight/929003251732_EU/product</t>
  </si>
  <si>
    <t>https://www.lighting.philips.com/prof/indoor-luminaires/downlights/ledinaire-slimdownlight/929003251832_EU/product</t>
  </si>
  <si>
    <t>https://www.lighting.philips.com/prof/indoor-luminaires/accent-downlights/ledinaire-clear-accent/929002669632_EU/product</t>
  </si>
  <si>
    <t>https://www.lighting.philips.com/prof/indoor-luminaires/accent-downlights/ledinaire-clear-accent/929002669732_EU/product</t>
  </si>
  <si>
    <t>https://www.lighting.philips.com/prof/indoor-luminaires/accent-downlights/ledinaire-clear-accent/929002669832_EU/product</t>
  </si>
  <si>
    <t>https://www.lighting.philips.com/prof/indoor-luminaires/accent-downlights/ledinaire-clear-accent/929002669932_EU/product</t>
  </si>
  <si>
    <t>https://www.lighting.philips.com/prof/indoor-luminaires/accent-downlights/ledinaire-clear-accent/929002670032_EU/product</t>
  </si>
  <si>
    <t>https://www.lighting.philips.com/prof/indoor-luminaires/accent-downlights/ledinaire-clear-accent/929002670132_EU/product</t>
  </si>
  <si>
    <t>https://www.lighting.philips.com/prof/indoor-luminaires/accent-downlights/ledinaire-clear-accent/929003322502_EU/product</t>
  </si>
  <si>
    <t>https://www.lighting.philips.com/prof/indoor-luminaires/accent-downlights/ledinaire-clear-accent/929003322602_EU/product</t>
  </si>
  <si>
    <t>https://www.lighting.philips.com/prof/indoor-luminaires/accent-downlights/ledinaire-clear-accent/929003322702_EU/product</t>
  </si>
  <si>
    <t>https://www.lighting.philips.com/prof/indoor-luminaires/accent-downlights/ledinaire-clear-accent/929003322802_EU/product</t>
  </si>
  <si>
    <t>https://www.lighting.philips.com/prof/indoor-luminaires/accent-downlights/ledinaire-clear-accent/929003323002_EU/product</t>
  </si>
  <si>
    <t>https://www.lighting.philips.com/prof/indoor-luminaires/accent-downlights/ledinaire-clear-accent/929003322902_EU/product</t>
  </si>
  <si>
    <t>https://www.lighting.philips.com/prof/indoor-luminaires/wall-mounted/ledinaire-wall-mounted-wl070v/911401826882_EU/product</t>
  </si>
  <si>
    <t>https://www.lighting.philips.com/prof/indoor-luminaires/wall-mounted/ledinaire-wall-mounted-wl070v/911401826782_EU/product</t>
  </si>
  <si>
    <t>https://www.lighting.philips.com/prof/indoor-luminaires/wall-mounted/ledinaire-wall-mounted-wl070v/911401826682_EU/product</t>
  </si>
  <si>
    <t>https://www.lighting.philips.com/prof/indoor-luminaires/wall-mounted/ledinaire-wall-mounted-wl070v/911401826582_EU/product</t>
  </si>
  <si>
    <t>https://www.lighting.philips.com/prof/indoor-luminaires/wall-mounted/ledinaire-wall-mounted-wl070v/911401826482_EU/product</t>
  </si>
  <si>
    <t>https://www.lighting.philips.com/prof/indoor-luminaires/wall-mounted/ledinaire-wall-mounted-wl070v/911401826382_EU/product</t>
  </si>
  <si>
    <t>https://www.lighting.philips.com/prof/indoor-luminaires/wall-mounted/ledinaire-square-wall-mounted/910505100601_EU/product</t>
  </si>
  <si>
    <t>https://www.lighting.philips.com/prof/indoor-luminaires/wall-mounted/ledinaire-square-wall-mounted/910505100602_EU/product</t>
  </si>
  <si>
    <t>https://www.lighting.philips.com/prof/indoor-luminaires/wall-mounted/ledinaire-square-wall-mounted/911401862580_EU/product</t>
  </si>
  <si>
    <t>https://www.lighting.philips.com/prof/indoor-luminaires/wall-mounted/ledinaire-square-wall-mounted/911401850580_EU/product</t>
  </si>
  <si>
    <t>https://www.lighting.philips.com/prof/indoor-luminaires/wall-mounted/ledinaire-square-wall-mounted/911401834980_EU/product</t>
  </si>
  <si>
    <t>https://www.lighting.philips.com/prof/indoor-luminaires/wall-mounted/ledinaire-square-wall-mounted/911401834880_EU/product</t>
  </si>
  <si>
    <t>https://www.lighting.philips.com/prof/outdoor-luminaires/sports-and-area-floodlighting/area-and-recreational-floodlighting/ledinaire-all-in-floodlights/911401871386_EU/product</t>
  </si>
  <si>
    <t>https://www.lighting.philips.com/prof/outdoor-luminaires/sports-and-area-floodlighting/area-and-recreational-floodlighting/ledinaire-all-in-floodlights/911401872386_EU/product</t>
  </si>
  <si>
    <t>https://www.lighting.philips.com/prof/outdoor-luminaires/sports-and-area-floodlighting/area-and-recreational-floodlighting/ledinaire-all-in-floodlights/911401873386_EU/product</t>
  </si>
  <si>
    <t>https://www.lighting.philips.com/prof/outdoor-luminaires/sports-and-area-floodlighting/area-and-recreational-floodlighting/ledinaire-all-in-floodlights/911401874386_EU/product</t>
  </si>
  <si>
    <t>https://www.lighting.philips.com/prof/outdoor-luminaires/sports-and-area-floodlighting/area-and-recreational-floodlighting/ledinaire-all-in-floodlights/911401875386_EU/product</t>
  </si>
  <si>
    <t>https://www.lighting.philips.com/prof/outdoor-luminaires/sports-and-area-floodlighting/area-and-recreational-floodlighting/ledinaire-all-in-floodlights/911401891386_EU/product</t>
  </si>
  <si>
    <t>https://www.lighting.philips.com/prof/outdoor-luminaires/sports-and-area-floodlighting/area-and-recreational-floodlighting/ledinaire-all-in-floodlights/911401892386_EU/product</t>
  </si>
  <si>
    <t>https://www.lighting.philips.com/prof/outdoor-luminaires/sports-and-area-floodlighting/area-and-recreational-floodlighting/ledinaire-all-in-floodlights/911401893386_EU/product</t>
  </si>
  <si>
    <t>https://www.lighting.philips.com/prof/outdoor-luminaires/sports-and-area-floodlighting/area-and-recreational-floodlighting/ledinaire-all-in-floodlights/911401894386_EU/product</t>
  </si>
  <si>
    <t>https://www.lighting.philips.com/prof/outdoor-luminaires/sports-and-area-floodlighting/area-and-recreational-floodlighting/ledinaire-all-in-floodlights/911401883386_EU/product</t>
  </si>
  <si>
    <t>https://www.lighting.philips.com/prof/outdoor-luminaires/sports-and-area-floodlighting/area-and-recreational-floodlighting/ledinaire-all-in-floodlights/911401884386_EU/product</t>
  </si>
  <si>
    <t>https://www.lighting.philips.com/prof/outdoor-luminaires/sports-and-area-floodlighting/area-and-recreational-floodlighting/ledinaire-all-in-floodlights/911401876386_EU/product</t>
  </si>
  <si>
    <t>https://www.lighting.philips.com/prof/outdoor-luminaires/sports-and-area-floodlighting/area-and-recreational-floodlighting/ledinaire-all-in-floodlights/911401885386_EU/product</t>
  </si>
  <si>
    <t>https://www.lighting.philips.com/prof/outdoor-luminaires/sports-and-area-floodlighting/area-and-recreational-floodlighting/ledinaire-all-in-floodlights/911401877386_EU/product</t>
  </si>
  <si>
    <t>https://www.lighting.philips.com/prof/outdoor-luminaires/sports-and-area-floodlighting/area-and-recreational-floodlighting/ledinaire-all-in-floodlights/911401886386_EU/product</t>
  </si>
  <si>
    <t>https://www.lighting.philips.com/prof/outdoor-luminaires/sports-and-area-floodlighting/area-and-recreational-floodlighting/ledinaire-all-in-floodlights/911401878386_EU/product</t>
  </si>
  <si>
    <t>https://www.lighting.philips.com/prof/indoor-luminaires/waterproof-and-cleanroom/waterproof-luminaires/ledinaire-waterproof-tube-housing/911401812187_EU/product</t>
  </si>
  <si>
    <t>https://www.lighting.philips.com/prof/indoor-luminaires/waterproof-and-cleanroom/waterproof-luminaires/ledinaire-waterproof-tube-housing/911401812287_EU/product</t>
  </si>
  <si>
    <t>https://www.lighting.philips.com/prof/led-lamps-and-tubes/led-bulbs/master-ultraefficient-led-bulb/929003622702_EU/product</t>
  </si>
  <si>
    <t>https://www.lighting.philips.com/prof/led-lamps-and-tubes/led-bulbs/master-ultraefficient-led-bulb/929003702502_EU/product</t>
  </si>
  <si>
    <t>https://www.lighting.philips.com/prof/led-lamps-and-tubes/led-bulbs/master-ultraefficient-led-bulb/929003623102_EU/product</t>
  </si>
  <si>
    <t>https://www.lighting.philips.com/prof/led-lamps-and-tubes/led-bulbs/master-ultraefficient-led-bulb/929003622902_EU/product</t>
  </si>
  <si>
    <t>https://www.lighting.philips.com/prof/led-lamps-and-tubes/led-bulbs/master-ultraefficient-led-bulb/929003702702_EU/product</t>
  </si>
  <si>
    <t>https://www.lighting.philips.com/prof/led-lamps-and-tubes/led-bulbs/master-ultraefficient-led-bulb/929003623302_EU/product</t>
  </si>
  <si>
    <t>https://www.lighting.philips.com/prof/led-lamps-and-tubes/led-bulbs/master-ultraefficient-led-bulb/929003623502_EU/product</t>
  </si>
  <si>
    <t>https://www.lighting.philips.com/prof/led-lamps-and-tubes/led-bulbs/master-ultraefficient-led-bulb/929003702902_EU/product</t>
  </si>
  <si>
    <t>https://www.lighting.philips.com/prof/led-lamps-and-tubes/led-bulbs/master-ultraefficient-led-bulb/929003623902_EU/product</t>
  </si>
  <si>
    <t>https://www.lighting.philips.com/prof/led-lamps-and-tubes/led-bulbs/master-ultraefficient-led-bulb/929003623702_EU/product</t>
  </si>
  <si>
    <t>https://www.lighting.philips.com/prof/led-lamps-and-tubes/led-bulbs/master-ultraefficient-led-bulb/929003703102_EU/product</t>
  </si>
  <si>
    <t>https://www.lighting.philips.com/prof/led-lamps-and-tubes/led-bulbs/master-ultraefficient-led-bulb/929003624102_EU/product</t>
  </si>
  <si>
    <t>https://www.lighting.philips.com/prof/led-lamps-and-tubes/led-bulbs/master-ultraefficient-led-bulb/929003624302_EU/product</t>
  </si>
  <si>
    <t>https://www.lighting.philips.com/prof/led-lamps-and-tubes/led-bulbs/master-ultraefficient-led-bulb/929003703302_EU/product</t>
  </si>
  <si>
    <t>https://www.lighting.philips.com/prof/led-lamps-and-tubes/led-bulbs/master-ultraefficient-led-bulb/929003624702_EU/product</t>
  </si>
  <si>
    <t>https://www.lighting.philips.com/prof/led-lamps-and-tubes/led-bulbs/master-ultraefficient-led-bulb/929003624502_EU/product</t>
  </si>
  <si>
    <t>https://www.lighting.philips.com/prof/led-lamps-and-tubes/led-bulbs/master-ultraefficient-led-bulb/929003703502_EU/product</t>
  </si>
  <si>
    <t>https://www.lighting.philips.com/prof/led-lamps-and-tubes/led-bulbs/master-ultraefficient-led-bulb/929003624902_EU/product</t>
  </si>
  <si>
    <t>https://www.lighting.philips.com/prof/led-lamps-and-tubes/led-bulbs/master-ultraefficient-led-bulb/929003625102_EU/product</t>
  </si>
  <si>
    <t>https://www.lighting.philips.com/prof/led-lamps-and-tubes/led-bulbs/master-ultraefficient-led-bulb/929003703702_EU/product</t>
  </si>
  <si>
    <t>https://www.lighting.philips.com/prof/led-lamps-and-tubes/led-bulbs/master-ultraefficient-led-bulb/929003625502_EU/product</t>
  </si>
  <si>
    <t>https://www.lighting.philips.com/prof/led-lamps-and-tubes/led-bulbs/master-ultraefficient-led-bulb/929003703902_EU/product</t>
  </si>
  <si>
    <t>https://www.lighting.philips.com/prof/led-lamps-and-tubes/led-bulbs/master-ultraefficient-led-bulb/929003625302_EU/product</t>
  </si>
  <si>
    <t>https://www.lighting.philips.com/prof/led-lamps-and-tubes/led-bulbs/master-ultraefficient-led-bulb/929003625702_EU/product</t>
  </si>
  <si>
    <t>https://www.lighting.philips.com/prof/led-lamps-and-tubes/led-bulbs/master-ultraefficient-led-bulb/929003642402_EU/product</t>
  </si>
  <si>
    <t>https://www.lighting.philips.com/prof/led-lamps-and-tubes/led-bulbs/master-ultraefficient-led-bulb/929003642502_EU/product</t>
  </si>
  <si>
    <t>https://www.lighting.philips.com/prof/led-lamps-and-tubes/led-bulbs/master-ultraefficient-led-bulb/929003642602_EU/product</t>
  </si>
  <si>
    <t>https://www.lighting.philips.com/prof/led-lamps-and-tubes/led-bulbs/master-value-glass-led-bulbs/929003070502_EU/product</t>
  </si>
  <si>
    <t>https://www.lighting.philips.com/prof/led-lamps-and-tubes/led-bulbs/master-value-glass-led-bulbs/929003526602_EU/product</t>
  </si>
  <si>
    <t>https://www.lighting.philips.com/prof/led-lamps-and-tubes/led-bulbs/master-value-glass-led-bulbs/929003526702_EU/product</t>
  </si>
  <si>
    <t>https://www.lighting.philips.com/prof/led-lamps-and-tubes/led-bulbs/master-value-glass-led-bulbs/929003526902_EU/product</t>
  </si>
  <si>
    <t>https://www.lighting.philips.com/prof/led-lamps-and-tubes/led-bulbs/master-value-glass-led-bulbs/929003070702_EU/product</t>
  </si>
  <si>
    <t>https://www.lighting.philips.com/prof/led-lamps-and-tubes/led-bulbs/master-value-glass-led-bulbs/929003527002_EU/product</t>
  </si>
  <si>
    <t>https://www.lighting.philips.com/prof/led-lamps-and-tubes/led-bulbs/master-value-glass-led-bulbs/929003527102_EU/product</t>
  </si>
  <si>
    <t>https://www.lighting.philips.com/prof/led-lamps-and-tubes/led-bulbs/master-value-glass-led-bulbs/929003527202_EU/product</t>
  </si>
  <si>
    <t>https://www.lighting.philips.com/prof/led-lamps-and-tubes/led-bulbs/master-value-glass-led-bulbs/929003527302_EU/product</t>
  </si>
  <si>
    <t>https://www.lighting.philips.com/prof/led-lamps-and-tubes/led-bulbs/corepro-plastic-led-specialties/929001901402_EU/product</t>
  </si>
  <si>
    <t>https://www.lighting.philips.com/prof/led-lamps-and-tubes/led-bulbs/corepro-plastic-led-specialties/929001901502_EU/product</t>
  </si>
  <si>
    <t>https://www.lighting.philips.com/prof/led-lamps-and-tubes/led-candles-and-lusters/master-ultraefficient-led-candles-and-lusters/929003626202_EU/product</t>
  </si>
  <si>
    <t>https://www.lighting.philips.com/prof/led-lamps-and-tubes/led-candles-and-lusters/master-ultraefficient-led-candles-and-lusters/929003626502_EU/product</t>
  </si>
  <si>
    <t>https://www.lighting.philips.com/prof/led-lamps-and-tubes/led-candles-and-lusters/corepro-plastic-ledcandles-lusters/929002966802_EU/product</t>
  </si>
  <si>
    <t>https://www.lighting.philips.com/prof/led-lamps-and-tubes/led-candles-and-lusters/corepro-plastic-ledcandles-lusters/929002968402_EU/product</t>
  </si>
  <si>
    <t>https://www.lighting.philips.com/prof/led-lamps-and-tubes/led-candles-and-lusters/corepro-plastic-ledcandles-lusters/929002968802_EU/product</t>
  </si>
  <si>
    <t>https://www.lighting.philips.com/prof/led-lamps-and-tubes/led-candles-and-lusters/corepro-plastic-ledcandles-lusters/929002969202_EU/product</t>
  </si>
  <si>
    <t>https://www.lighting.philips.com/prof/led-lamps-and-tubes/led-candles-and-lusters/corepro-plastic-ledcandles-lusters/929002972502_EU/product</t>
  </si>
  <si>
    <t>https://www.lighting.philips.com/prof/led-lamps-and-tubes/led-candles-and-lusters/corepro-plastic-ledcandles-lusters/929002972702_EU/product</t>
  </si>
  <si>
    <t>https://www.lighting.philips.com/prof/led-lamps-and-tubes/led-candles-and-lusters/corepro-plastic-ledcandles-lusters/929002972902_EU/product</t>
  </si>
  <si>
    <t>https://www.lighting.philips.com/prof/led-lamps-and-tubes/led-candles-and-lusters/corepro-plastic-ledcandles-lusters/929002967102_EU/product</t>
  </si>
  <si>
    <t>https://www.lighting.philips.com/prof/led-lamps-and-tubes/led-candles-and-lusters/corepro-plastic-ledcandles-lusters/929002966902_EU/product</t>
  </si>
  <si>
    <t>https://www.lighting.philips.com/prof/led-lamps-and-tubes/led-candles-and-lusters/corepro-plastic-ledcandles-lusters/929002969602_EU/product</t>
  </si>
  <si>
    <t>https://www.lighting.philips.com/prof/led-lamps-and-tubes/led-candles-and-lusters/corepro-plastic-ledcandles-lusters/929002969402_EU/product</t>
  </si>
  <si>
    <t>https://www.lighting.philips.com/prof/led-lamps-and-tubes/led-candles-and-lusters/corepro-plastic-ledcandles-lusters/929002970002_EU/product</t>
  </si>
  <si>
    <t>https://www.lighting.philips.com/prof/led-lamps-and-tubes/led-candles-and-lusters/corepro-plastic-ledcandles-lusters/929002970402_EU/product</t>
  </si>
  <si>
    <t>https://www.lighting.philips.com/prof/led-lamps-and-tubes/led-candles-and-lusters/corepro-plastic-ledcandles-lusters/929002973102_EU/product</t>
  </si>
  <si>
    <t>https://www.lighting.philips.com/prof/led-lamps-and-tubes/led-candles-and-lusters/corepro-plastic-ledcandles-lusters/929002973002_EU/product</t>
  </si>
  <si>
    <t>https://www.lighting.philips.com/prof/led-lamps-and-tubes/led-candles-and-lusters/corepro-plastic-ledcandles-lusters/929002973302_EU/product</t>
  </si>
  <si>
    <t>https://www.lighting.philips.com/prof/led-lamps-and-tubes/led-candles-and-lusters/corepro-plastic-ledcandles-lusters/929002973202_EU/product</t>
  </si>
  <si>
    <t>https://www.lighting.philips.com/prof/led-lamps-and-tubes/led-candles-and-lusters/corepro-plastic-ledcandles-lusters/929002973502_EU/product</t>
  </si>
  <si>
    <t>https://www.lighting.philips.com/prof/led-lamps-and-tubes/led-candles-and-lusters/corepro-glass-led-candles-and-lusters/929001238392_EU/product</t>
  </si>
  <si>
    <t>https://www.lighting.philips.com/prof/led-lamps-and-tubes/led-candles-and-lusters/corepro-glass-led-candles-and-lusters/929001238492_EU/product</t>
  </si>
  <si>
    <t>https://www.lighting.philips.com/prof/led-lamps-and-tubes/led-candles-and-lusters/corepro-glass-led-candles-and-lusters/929001238592_EU/product</t>
  </si>
  <si>
    <t>https://www.lighting.philips.com/prof/led-lamps-and-tubes/led-candles-and-lusters/corepro-glass-led-candles-and-lusters/929002024392_EU/product</t>
  </si>
  <si>
    <t>https://www.lighting.philips.com/prof/led-lamps-and-tubes/led-candles-and-lusters/corepro-glass-led-candles-and-lusters/929001345392_EU/product</t>
  </si>
  <si>
    <t>https://www.lighting.philips.com/prof/led-lamps-and-tubes/led-candles-and-lusters/corepro-glass-led-candles-and-lusters/929002028292_EU/product</t>
  </si>
  <si>
    <t>https://www.lighting.philips.com/prof/led-lamps-and-tubes/led-candles-and-lusters/corepro-glass-led-candles-and-lusters/929002028392_EU/product</t>
  </si>
  <si>
    <t>https://www.lighting.philips.com/prof/led-lamps-and-tubes/led-candles-and-lusters/corepro-glass-led-candles-and-lusters/929001238692_EU/product</t>
  </si>
  <si>
    <t>https://www.lighting.philips.com/prof/led-lamps-and-tubes/led-candles-and-lusters/corepro-glass-led-candles-and-lusters/929001238792_EU/product</t>
  </si>
  <si>
    <t>https://www.lighting.philips.com/prof/led-lamps-and-tubes/led-candles-and-lusters/corepro-glass-led-candles-and-lusters/929001890492_EU/product</t>
  </si>
  <si>
    <t>https://www.lighting.philips.com/prof/led-lamps-and-tubes/led-candles-and-lusters/corepro-glass-led-candles-and-lusters/929001890592_EU/product</t>
  </si>
  <si>
    <t>https://www.lighting.philips.com/prof/led-lamps-and-tubes/led-candles-and-lusters/corepro-glass-led-candles-and-lusters/929002028792_EU/product</t>
  </si>
  <si>
    <t>https://www.lighting.philips.com/prof/led-lamps-and-tubes/led-candles-and-lusters/corepro-glass-led-candles-and-lusters/929002028892_EU/product</t>
  </si>
  <si>
    <t>https://www.lighting.philips.com/prof/led-lamps-and-tubes/led-candles-and-lusters/corepro-glass-led-candles-and-lusters/929002029392_EU/product</t>
  </si>
  <si>
    <t>https://www.lighting.philips.com/prof/led-lamps-and-tubes/led-candles-and-lusters/corepro-glass-led-candles-and-lusters/929002029292_EU/product</t>
  </si>
  <si>
    <t>https://www.lighting.philips.com/prof/led-lamps-and-tubes/led-candles-and-lusters/mster-value-glass-led-candles-and-lusters/929003059502_EU/product</t>
  </si>
  <si>
    <t>https://www.lighting.philips.com/prof/led-lamps-and-tubes/led-candles-and-lusters/master-glass-led-candles-and-lusters/929003071302_EU/product</t>
  </si>
  <si>
    <t>https://www.lighting.philips.com/prof/led-lamps-and-tubes/led-candles-and-lusters/master-glass-led-candles-and-lusters/929003011982_EU/product</t>
  </si>
  <si>
    <t>https://www.lighting.philips.com/prof/led-lamps-and-tubes/led-candles-and-lusters/master-glass-led-candles-and-lusters/929003013982_EU/product</t>
  </si>
  <si>
    <t>https://www.lighting.philips.com/prof/led-lamps-and-tubes/led-candles-and-lusters/master-glass-led-candles-and-lusters/929003012082_EU/product</t>
  </si>
  <si>
    <t>https://www.lighting.philips.com/prof/led-lamps-and-tubes/led-candles-and-lusters/master-glass-led-candles-and-lusters/929003012182_EU/product</t>
  </si>
  <si>
    <t>https://www.lighting.philips.com/prof/led-lamps-and-tubes/led-candles-and-lusters/master-glass-led-candles-and-lusters/929003012282_EU/product</t>
  </si>
  <si>
    <t>https://www.lighting.philips.com/prof/led-lamps-and-tubes/led-candles-and-lusters/master-glass-led-candles-and-lusters/929003012382_EU/product</t>
  </si>
  <si>
    <t>https://www.lighting.philips.com/prof/led-lamps-and-tubes/led-candles-and-lusters/master-glass-led-candles-and-lusters/929003013082_EU/product</t>
  </si>
  <si>
    <t>https://www.lighting.philips.com/prof/led-lamps-and-tubes/led-candles-and-lusters/master-glass-led-candles-and-lusters/929003013182_EU/product</t>
  </si>
  <si>
    <t>https://www.lighting.philips.com/prof/led-lamps-and-tubes/led-candles-and-lusters/master-glass-led-candles-and-lusters/929003013282_EU/product</t>
  </si>
  <si>
    <t>https://www.lighting.philips.com/prof/led-lamps-and-tubes/led-candles-and-lusters/master-glass-led-candles-and-lusters/929003013682_EU/product</t>
  </si>
  <si>
    <t>https://www.lighting.philips.com/prof/led-lamps-and-tubes/led-candles-and-lusters/master-glass-led-candles-and-lusters/929003014182_EU/product</t>
  </si>
  <si>
    <t>https://www.lighting.philips.com/prof/led-lamps-and-tubes/led-candles-and-lusters/master-glass-led-candles-and-lusters/929003014382_EU/product</t>
  </si>
  <si>
    <t>https://www.lighting.philips.com/prof/led-lamps-and-tubes/led-spots/corepro-ledspot-reflectors/929001890902_EU/product</t>
  </si>
  <si>
    <t>https://www.lighting.philips.com/prof/led-lamps-and-tubes/led-spots/corepro-ledspot-reflectors/929001891102_EU/product</t>
  </si>
  <si>
    <t>https://www.lighting.philips.com/prof/led-lamps-and-tubes/led-spots/corepro-ledspot-reflectors/929001891202_EU/product</t>
  </si>
  <si>
    <t>https://www.lighting.philips.com/prof/led-lamps-and-tubes/led-spots/corepro-ledspot-reflectors/929001891302_EU/product</t>
  </si>
  <si>
    <t>https://www.lighting.philips.com/prof/led-lamps-and-tubes/led-spots/corepro-ledspot-reflectors/929001891402_EU/product</t>
  </si>
  <si>
    <t>https://www.lighting.philips.com/prof/led-lamps-and-tubes/led-spots/corepro-ledspot-reflectors/929001891502_EU/product</t>
  </si>
  <si>
    <t>https://www.lighting.philips.com/prof/led-lamps-and-tubes/led-spots/corepro-ledspot-reflectors/929001891602_EU/product</t>
  </si>
  <si>
    <t>https://www.lighting.philips.com/prof/led-lamps-and-tubes/led-spots/master-value-ledspot-par/929003485702_EU/product</t>
  </si>
  <si>
    <t>https://www.lighting.philips.com/prof/led-lamps-and-tubes/led-spots/master-value-ledspot-par/929003485802_EU/product</t>
  </si>
  <si>
    <t>https://www.lighting.philips.com/prof/led-lamps-and-tubes/led-spots/master-value-ledspot-par/929003485902_EU/product</t>
  </si>
  <si>
    <t>https://www.lighting.philips.com/prof/led-lamps-and-tubes/led-spots/master-value-ledspot-par/929003486002_EU/product</t>
  </si>
  <si>
    <t>https://www.lighting.philips.com/prof/led-lamps-and-tubes/led-spots/master-value-ledspot-par/929003486102_EU/product</t>
  </si>
  <si>
    <t>https://www.lighting.philips.com/prof/led-lamps-and-tubes/led-spots/master-value-ledspot-par/929003486202_EU/product</t>
  </si>
  <si>
    <t>https://www.lighting.philips.com/prof/led-lamps-and-tubes/led-spots/master-value-ledspot-par/929003485402_EU/product</t>
  </si>
  <si>
    <t>https://www.lighting.philips.com/prof/led-lamps-and-tubes/led-spots/master-value-ledspot-par/929003485502_EU/product</t>
  </si>
  <si>
    <t>https://www.lighting.philips.com/prof/led-lamps-and-tubes/led-spots/master-value-ledspot-par/929003485602_EU/product</t>
  </si>
  <si>
    <t>https://www.lighting.philips.com/prof/led-lamps-and-tubes/led-spots/master-value-ledspot-par/929003485202_EU/product</t>
  </si>
  <si>
    <t>https://www.lighting.philips.com/prof/led-lamps-and-tubes/led-spots/master-ledspot-gu10-ultraefficient/929003634602_EU/product</t>
  </si>
  <si>
    <t>https://www.lighting.philips.com/prof/led-lamps-and-tubes/led-spots/master-ledspot-gu10-ultraefficient/929003610002_EU/product</t>
  </si>
  <si>
    <t>https://www.lighting.philips.com/prof/led-lamps-and-tubes/led-spots/master-ledspot-gu10-ultraefficient/929003610102_EU/product</t>
  </si>
  <si>
    <t>https://www.lighting.philips.com/prof/led-lamps-and-tubes/led-spots/corepro-ledspot-mv/929001215232_EU/product</t>
  </si>
  <si>
    <t>https://www.lighting.philips.com/prof/led-lamps-and-tubes/led-spots/corepro-ledspot-mv/929001218202_EU/product</t>
  </si>
  <si>
    <t>https://www.lighting.philips.com/prof/led-lamps-and-tubes/led-spots/master-value-ledspot-mv/929001348302_EU/product</t>
  </si>
  <si>
    <t>https://www.lighting.philips.com/prof/led-lamps-and-tubes/led-spots/master-value-ledspot-mv/929002979402_EU/product</t>
  </si>
  <si>
    <t>https://www.lighting.philips.com/prof/led-lamps-and-tubes/led-spots/master-value-ledspot-mv/929002979802_EU/product</t>
  </si>
  <si>
    <t>https://www.lighting.philips.com/prof/led-lamps-and-tubes/led-spots/master-value-ledspot-mv/929002979902_EU/product</t>
  </si>
  <si>
    <t>https://www.lighting.philips.com/prof/led-lamps-and-tubes/led-spots/master-value-ledspot-mv/929002979702_EU/product</t>
  </si>
  <si>
    <t>https://www.lighting.philips.com/prof/led-lamps-and-tubes/led-spots/master-value-ledspot-mv/929002068402_EU/product</t>
  </si>
  <si>
    <t>https://www.lighting.philips.com/prof/led-lamps-and-tubes/led-spots/master-value-ledspot-mv/929002066002_EU/product</t>
  </si>
  <si>
    <t>https://www.lighting.philips.com/prof/led-lamps-and-tubes/led-spots/master-value-ledspot-mv/929002210002_EU/product</t>
  </si>
  <si>
    <t>https://www.lighting.philips.com/prof/led-lamps-and-tubes/led-spots/master-value-ledspot-mv/929002210102_EU/product</t>
  </si>
  <si>
    <t>https://www.lighting.philips.com/prof/led-lamps-and-tubes/led-spots/master-ledspot-expertcolor-mv/929001346702_EU/product</t>
  </si>
  <si>
    <t>https://www.lighting.philips.com/prof/led-lamps-and-tubes/led-spots/master-ledspot-expertcolor-mv/929001346802_EU/product</t>
  </si>
  <si>
    <t>https://www.lighting.philips.com/prof/led-lamps-and-tubes/led-spots/master-value-ledspot-lv/929002492502_EU/product</t>
  </si>
  <si>
    <t>https://www.lighting.philips.com/prof/led-lamps-and-tubes/led-spots/master-value-ledspot-lv/929002492602_EU/product</t>
  </si>
  <si>
    <t>https://www.lighting.philips.com/prof/led-lamps-and-tubes/led-spots/master-value-ledspot-lv/929002492702_EU/product</t>
  </si>
  <si>
    <t>https://www.lighting.philips.com/prof/led-lamps-and-tubes/led-spots/master-ledspot-expertcolor-lv/929003078802_EU/product</t>
  </si>
  <si>
    <t>https://www.lighting.philips.com/prof/led-lamps-and-tubes/led-spots/master-ledspot-expertcolor-lv/929003079102_EU/product</t>
  </si>
  <si>
    <t>https://www.lighting.philips.com/prof/led-lamps-and-tubes/led-spots/master-ledspot-expertcolor-lv/929003078902_EU/product</t>
  </si>
  <si>
    <t>https://www.lighting.philips.com/prof/led-lamps-and-tubes/led-spots/master-ledspot-expertcolor-lv/929003079202_EU/product</t>
  </si>
  <si>
    <t>https://www.lighting.philips.com/prof/led-lamps-and-tubes/led-spots/master-ledspot-expertcolor-lv/929003079502_EU/product</t>
  </si>
  <si>
    <t>https://www.lighting.philips.com/prof/led-lamps-and-tubes/led-spots/master-ledspot-expertcolor-ar111/929003478602_EU/product</t>
  </si>
  <si>
    <t>https://www.lighting.philips.com/prof/led-lamps-and-tubes/led-spots/master-ledspot-expertcolor-ar111/929003478902_EU/product</t>
  </si>
  <si>
    <t>https://www.lighting.philips.com/prof/led-lamps-and-tubes/led-spots/master-ledspot-expertcolor-ar111/929003478702_EU/product</t>
  </si>
  <si>
    <t>https://www.lighting.philips.com/prof/led-lamps-and-tubes/led-spots/master-ledspot-expertcolor-ar111/929003479002_EU/product</t>
  </si>
  <si>
    <t>https://www.lighting.philips.com/prof/led-lamps-and-tubes/led-spots/master-ledspot-expertcolor-ar111/929003478802_EU/product</t>
  </si>
  <si>
    <t>https://www.lighting.philips.com/prof/led-lamps-and-tubes/led-spots/master-ledspot-expertcolor-ar111/929003479102_EU/product</t>
  </si>
  <si>
    <t>https://www.lighting.philips.com/prof/led-lamps-and-tubes/led-capsules-and-specials/corepro-ledlinear-mv/929001243702_EU/product</t>
  </si>
  <si>
    <t>https://www.lighting.philips.com/prof/led-lamps-and-tubes/led-capsules-and-specials/corepro-ledlinear-mv/929001243802_EU/product</t>
  </si>
  <si>
    <t>https://www.lighting.philips.com/prof/led-lamps-and-tubes/led-capsules-and-specials/corepro-ledlinear-mv/929002016602_EU/product</t>
  </si>
  <si>
    <t>https://www.lighting.philips.com/prof/led-lamps-and-tubes/led-capsules-and-specials/corepro-ledlinear-mv/929002016702_EU/product</t>
  </si>
  <si>
    <t>https://www.lighting.philips.com/prof/led-lamps-and-tubes/led-hid-replacement/master-led-hid-son-t-ultra-efficient/929003677102_EU/product</t>
  </si>
  <si>
    <t>https://www.lighting.philips.com/prof/led-lamps-and-tubes/led-hid-replacement/master-led-hid-son-t-ultra-efficient/929003677202_EU/product</t>
  </si>
  <si>
    <t>https://www.lighting.philips.com/prof/led-lamps-and-tubes/led-hid-replacement/master-led-hid-son-t-ultra-efficient/929003677302_EU/product</t>
  </si>
  <si>
    <t>https://www.lighting.philips.com/prof/led-lamps-and-tubes/led-hid-replacement/master-led-hid-son-t-ultra-efficient/929003677402_EU/product</t>
  </si>
  <si>
    <t>https://www.lighting.philips.com/prof/led-lamps-and-tubes/led-hid-replacement/master-led-hid-son-t-ultra-efficient/929003677502_EU/product</t>
  </si>
  <si>
    <t>https://www.lighting.philips.com/prof/led-lamps-and-tubes/led-hid-replacement/master-led-hid-son-t-ultra-efficient/929003677602_EU/product</t>
  </si>
  <si>
    <t>https://www.lighting.philips.com/prof/led-lamps-and-tubes/led-hid-replacement/corepro-led-hid-son-t/929003730802_EU/product</t>
  </si>
  <si>
    <t>https://www.lighting.philips.com/prof/led-lamps-and-tubes/led-hid-replacement/corepro-led-hid-son-t/929002484802_EU/product</t>
  </si>
  <si>
    <t>https://www.lighting.philips.com/prof/led-lamps-and-tubes/led-hid-replacement/corepro-led-hid-son-t/929002484902_EU/product</t>
  </si>
  <si>
    <t>https://www.lighting.philips.com/prof/led-lamps-and-tubes/led-hid-replacement/corepro-led-hid-son-t/929003730902_EU/product</t>
  </si>
  <si>
    <t>https://www.lighting.philips.com/prof/led-lamps-and-tubes/led-hid-replacement/corepro-led-hid-son-t/929002485002_EU/product</t>
  </si>
  <si>
    <t>https://www.lighting.philips.com/prof/led-lamps-and-tubes/led-hid-replacement/corepro-led-hid-son-t/929002485102_EU/product</t>
  </si>
  <si>
    <t>https://www.lighting.philips.com/prof/led-lamps-and-tubes/led-hid-replacement/corepro-led-hid-son-t/929003731002_EU/product</t>
  </si>
  <si>
    <t>https://www.lighting.philips.com/prof/led-lamps-and-tubes/led-hid-replacement/corepro-led-hid-son-t/929002485202_EU/product</t>
  </si>
  <si>
    <t>https://www.lighting.philips.com/prof/led-lamps-and-tubes/led-hid-replacement/corepro-led-hid-son-t/929002485302_EU/product</t>
  </si>
  <si>
    <t>https://www.lighting.philips.com/prof/led-lamps-and-tubes/led-hid-replacement/master-led-hid-son-t/929003467012_EU/product</t>
  </si>
  <si>
    <t>https://www.lighting.philips.com/prof/led-lamps-and-tubes/led-hid-replacement/master-led-hid-son-t/929003467112_EU/product</t>
  </si>
  <si>
    <t>https://www.lighting.philips.com/prof/led-lamps-and-tubes/led-hid-replacement/master-led-hid-son-t/929003467212_EU/product</t>
  </si>
  <si>
    <t>https://www.lighting.philips.com/prof/led-lamps-and-tubes/led-hid-replacement/master-led-hid-son-t/929003467312_EU/product</t>
  </si>
  <si>
    <t>https://www.lighting.philips.com/prof/led-lamps-and-tubes/led-hid-replacement/master-led-hid-son-t/929003467412_EU/product</t>
  </si>
  <si>
    <t>https://www.lighting.philips.com/prof/led-lamps-and-tubes/led-hid-replacement/master-led-hid-son-t/929003467512_EU/product</t>
  </si>
  <si>
    <t>https://www.lighting.philips.com/prof/led-lamps-and-tubes/led-hid-replacement/master-led-hid-son-t/929003467612_EU/product</t>
  </si>
  <si>
    <t>https://www.lighting.philips.com/prof/led-lamps-and-tubes/led-hid-replacement/master-led-hid-son-t/929003467712_EU/product</t>
  </si>
  <si>
    <t>https://www.lighting.philips.com/prof/led-lamps-and-tubes/led-hid-replacement/corepro-led-hid-hpl/929003731102_EU/product</t>
  </si>
  <si>
    <t>https://www.lighting.philips.com/prof/led-lamps-and-tubes/led-hid-replacement/corepro-led-hid-hpl/929003731202_EU/product</t>
  </si>
  <si>
    <t>https://www.lighting.philips.com/prof/led-lamps-and-tubes/led-hid-replacement/corepro-led-hid-hpl/929003731302_EU/product</t>
  </si>
  <si>
    <t>https://www.lighting.philips.com/prof/led-lamps-and-tubes/led-hid-replacement/corepro-led-hid-hpl/929003731402_EU/product</t>
  </si>
  <si>
    <t>https://www.lighting.philips.com/prof/led-lamps-and-tubes/led-hid-replacement/corepro-led-hid-hpl/929003731502_EU/product</t>
  </si>
  <si>
    <t>https://www.lighting.philips.com/prof/led-lamps-and-tubes/led-hid-replacement/master-led-hid-hpl/929003530702_EU/product</t>
  </si>
  <si>
    <t>https://www.lighting.philips.com/prof/led-lamps-and-tubes/led-hid-replacement/master-led-hid-hpl/929003530802_EU/product</t>
  </si>
  <si>
    <t>https://www.lighting.philips.com/prof/led-lamps-and-tubes/led-hid-replacement/master-led-hid-hpl/929003530902_EU/product</t>
  </si>
  <si>
    <t>https://www.lighting.philips.com/prof/led-lamps-and-tubes/led-hid-replacement/master-led-hid-hpl/929003531002_EU/product</t>
  </si>
  <si>
    <t>https://www.lighting.philips.com/prof/led-lamps-and-tubes/led-hid-replacement/master-led-hid-hpl/929003531102_EU/product</t>
  </si>
  <si>
    <t>https://www.lighting.philips.com/prof/led-lamps-and-tubes/led-hid-replacement/master-led-hid-hpl/929003531202_EU/product</t>
  </si>
  <si>
    <t>https://www.lighting.philips.com/prof/led-lamps-and-tubes/led-hid-replacement/master-led-hid-hpl/929003531302_EU/product</t>
  </si>
  <si>
    <t>https://www.lighting.philips.com/prof/led-lamps-and-tubes/led-hid-replacement/master-led-hid-hpl/929003531402_EU/product</t>
  </si>
  <si>
    <t>https://www.lighting.philips.com/prof/led-lamps-and-tubes/led-hid-replacement/trueforce-core-led-industrial-and-retail-highbay-hpi-son-hpl/929002405702_EU/product</t>
  </si>
  <si>
    <t>https://www.lighting.philips.com/prof/led-lamps-and-tubes/led-hid-replacement/trueforce-core-led-industrial-and-retail-highbay-hpi-son-hpl/929002405802_EU/product</t>
  </si>
  <si>
    <t>https://www.lighting.philips.com/prof/led-lamps-and-tubes/led-hid-replacement/trueforce-core-led-industrial-and-retail-highbay-hpi-son-hpl/929002406402_EU/product</t>
  </si>
  <si>
    <t>https://www.lighting.philips.com/prof/led-lamps-and-tubes/led-hid-replacement/trueforce-core-led-industrial-and-retail-highbay-hpi-son-hpl/929002406602_EU/product</t>
  </si>
  <si>
    <t>https://www.lighting.philips.com/prof/led-lamps-and-tubes/led-hid-replacement/trueforce-core-led-industrial-and-retail-highbay-hpi-son-hpl/929002406702_EU/product</t>
  </si>
  <si>
    <t>https://www.lighting.philips.com/prof/led-lamps-and-tubes/led-pl-lamps/corepro-led-pll/929003578902_EU/product</t>
  </si>
  <si>
    <t>https://www.lighting.philips.com/prof/led-lamps-and-tubes/led-pl-lamps/corepro-led-pll/929001381502_EU/product</t>
  </si>
  <si>
    <t>https://www.lighting.philips.com/prof/led-lamps-and-tubes/led-pl-lamps/corepro-led-pll/929001920402_EU/product</t>
  </si>
  <si>
    <t>https://www.lighting.philips.com/prof/led-lamps-and-tubes/led-pl-lamps/corepro-led-pll/929001920502_EU/product</t>
  </si>
  <si>
    <t>https://www.lighting.philips.com/prof/led-lamps-and-tubes/led-tubes/master-ledtube-t8-ultraefficient/929003482202_EU/product</t>
  </si>
  <si>
    <t>https://www.lighting.philips.com/prof/led-lamps-and-tubes/led-tubes/master-ledtube-t8-ultraefficient/929003731802_EU/product</t>
  </si>
  <si>
    <t>https://www.lighting.philips.com/prof/led-lamps-and-tubes/led-tubes/master-ledtube-t8-ultraefficient/929003482302_EU/product</t>
  </si>
  <si>
    <t>https://www.lighting.philips.com/prof/led-lamps-and-tubes/led-tubes/master-ledtube-t8-ultraefficient/929003731902_EU/product</t>
  </si>
  <si>
    <t>https://www.lighting.philips.com/prof/led-lamps-and-tubes/led-tubes/master-ledtube-t8-ultraefficient/929003745102_EU/product</t>
  </si>
  <si>
    <t>https://www.lighting.philips.com/prof/led-lamps-and-tubes/led-tubes/master-ledtube-t8-ultraefficient/929003067002_EU/product</t>
  </si>
  <si>
    <t>https://www.lighting.philips.com/prof/led-lamps-and-tubes/led-tubes/master-ledtube-t8-ultraefficient/929003067102_EU/product</t>
  </si>
  <si>
    <t>https://www.lighting.philips.com/prof/led-lamps-and-tubes/led-tubes/master-ledtube-t8-ultraefficient/929003745202_EU/product</t>
  </si>
  <si>
    <t>https://www.lighting.philips.com/prof/led-lamps-and-tubes/led-tubes/master-ledtube-t8-ultraefficient/929003067202_EU/product</t>
  </si>
  <si>
    <t>https://www.lighting.philips.com/prof/led-lamps-and-tubes/led-tubes/master-ledtube-t8-ultraefficient/929003067302_EU/product</t>
  </si>
  <si>
    <t>https://www.lighting.philips.com/prof/led-lamps-and-tubes/led-tubes/ecofit-ledtubes-t8/929003130302_EU/product</t>
  </si>
  <si>
    <t>https://www.lighting.philips.com/prof/led-lamps-and-tubes/led-tubes/ecofit-ledtubes-t8/929003130402_EU/product</t>
  </si>
  <si>
    <t>https://www.lighting.philips.com/prof/led-lamps-and-tubes/led-tubes/ecofit-ledtubes-t8/929003130502_EU/product</t>
  </si>
  <si>
    <t>https://www.lighting.philips.com/prof/led-lamps-and-tubes/led-tubes/ecofit-ledtubes-t8/929003130602_EU/product</t>
  </si>
  <si>
    <t>https://www.lighting.philips.com/prof/led-lamps-and-tubes/led-tubes/corepro-ledtube-em-mains-t8/929001874932_EU/product</t>
  </si>
  <si>
    <t>https://www.lighting.philips.com/prof/led-lamps-and-tubes/led-tubes/master-value-ledtube-t8/929002021102_EU/product</t>
  </si>
  <si>
    <t>https://www.lighting.philips.com/prof/led-lamps-and-tubes/led-tubes/master-value-ledtube-t8/929002021202_EU/product</t>
  </si>
  <si>
    <t>https://www.lighting.philips.com/prof/led-lamps-and-tubes/led-tubes/master-value-ledtube-t8/929002021302_EU/product</t>
  </si>
  <si>
    <t>https://www.lighting.philips.com/prof/led-lamps-and-tubes/led-tubes/master-value-ledtube-t8/929002021402_EU/product</t>
  </si>
  <si>
    <t>https://www.lighting.philips.com/prof/led-lamps-and-tubes/led-tubes/master-value-ledtube-t8/929002021502_EU/product</t>
  </si>
  <si>
    <t>https://www.lighting.philips.com/prof/led-lamps-and-tubes/led-tubes/master-value-ledtube-t8/929002021602_EU/product</t>
  </si>
  <si>
    <t>https://www.lighting.philips.com/prof/led-lamps-and-tubes/led-tubes/master-value-ledtube-t8/929002997602_EU/product</t>
  </si>
  <si>
    <t>https://www.lighting.philips.com/prof/led-lamps-and-tubes/led-tubes/master-value-ledtube-t8/929002997702_EU/product</t>
  </si>
  <si>
    <t>https://www.lighting.philips.com/prof/led-lamps-and-tubes/led-tubes/master-value-ledtube-t8/929002997802_EU/product</t>
  </si>
  <si>
    <t>https://www.lighting.philips.com/prof/led-lamps-and-tubes/led-tubes/master-value-ledtube-t8/929002021702_EU/product</t>
  </si>
  <si>
    <t>https://www.lighting.philips.com/prof/led-lamps-and-tubes/led-tubes/master-value-ledtube-t8/929002021802_EU/product</t>
  </si>
  <si>
    <t>https://www.lighting.philips.com/prof/led-lamps-and-tubes/led-tubes/master-value-ledtube-t8/929002021902_EU/product</t>
  </si>
  <si>
    <t>https://www.lighting.philips.com/prof/led-lamps-and-tubes/led-tubes/master-value-ledtube-t8/929002997902_EU/product</t>
  </si>
  <si>
    <t>https://www.lighting.philips.com/prof/led-lamps-and-tubes/led-tubes/master-value-ledtube-t8/929002998002_EU/product</t>
  </si>
  <si>
    <t>https://www.lighting.philips.com/prof/led-lamps-and-tubes/led-tubes/master-value-ledtube-t8/929002998102_EU/product</t>
  </si>
  <si>
    <t>https://www.lighting.philips.com/prof/led-lamps-and-tubes/led-tubes/master-ledtube-em-mains-t8/929001307002_EU/product</t>
  </si>
  <si>
    <t>https://www.lighting.philips.com/prof/led-lamps-and-tubes/led-tubes/master-ledtube-em-mains-t8/929001307102_EU/product</t>
  </si>
  <si>
    <t>https://www.lighting.philips.com/prof/led-lamps-and-tubes/led-tubes/master-ledtube-em-mains-t8/929001307202_EU/product</t>
  </si>
  <si>
    <t>https://www.lighting.philips.com/prof/led-lamps-and-tubes/led-tubes/master-ledtube-em-mains-t8/929003481702_EU/product</t>
  </si>
  <si>
    <t>https://www.lighting.philips.com/prof/led-lamps-and-tubes/led-tubes/master-ledtube-instantfit-hf-t8/929001393132_EU/product</t>
  </si>
  <si>
    <t>https://www.lighting.philips.com/prof/led-lamps-and-tubes/led-tubes/master-ledtube-instantfit-hf-t8/929001393232_EU/product</t>
  </si>
  <si>
    <t>https://www.lighting.philips.com/prof/led-lamps-and-tubes/led-tubes/master-ledtube-instantfit-hf-t8/929003553402_EU/product</t>
  </si>
  <si>
    <t>https://www.lighting.philips.com/prof/led-lamps-and-tubes/led-tubes/master-ledtube-instantfit-hf-t8/929003553502_EU/product</t>
  </si>
  <si>
    <t>https://www.lighting.philips.com/prof/led-lamps-and-tubes/led-tubes/master-ledtube-instantfit-hf-t8/929003553602_EU/product</t>
  </si>
  <si>
    <t>https://www.lighting.philips.com/prof/led-lamps-and-tubes/led-tubes/master-ledtube-instantfit-hf-t8/929003554002_EU/product</t>
  </si>
  <si>
    <t>https://www.lighting.philips.com/prof/led-lamps-and-tubes/led-tubes/master-ledtube-instantfit-hf-t8/929003554102_EU/product</t>
  </si>
  <si>
    <t>https://www.lighting.philips.com/prof/led-lamps-and-tubes/led-tubes/master-ledtube-instantfit-hf-t8/929003554202_EU/product</t>
  </si>
  <si>
    <t>https://www.lighting.philips.com/prof/led-lamps-and-tubes/led-tubes/master-ledtube-instantfit-hf-t8/929003553702_EU/product</t>
  </si>
  <si>
    <t>https://www.lighting.philips.com/prof/led-lamps-and-tubes/led-tubes/master-ledtube-instantfit-hf-t8/929003553802_EU/product</t>
  </si>
  <si>
    <t>https://www.lighting.philips.com/prof/led-lamps-and-tubes/led-tubes/master-ledtube-instantfit-hf-t8/929003553902_EU/product</t>
  </si>
  <si>
    <t>https://www.lighting.philips.com/prof/led-lamps-and-tubes/led-tubes/master-ledtube-instantfit-hf-t8/929003554302_EU/product</t>
  </si>
  <si>
    <t>https://www.lighting.philips.com/prof/led-lamps-and-tubes/led-tubes/master-ledtube-instantfit-hf-t8/929003554502_EU/product</t>
  </si>
  <si>
    <t>https://www.lighting.philips.com/prof/led-lamps-and-tubes/led-tubes/corepro-led-tube-universal-t8/929001869302_EU/product</t>
  </si>
  <si>
    <t>https://www.lighting.philips.com/prof/led-lamps-and-tubes/led-tubes/corepro-led-tube-universal-t8/929001869402_EU/product</t>
  </si>
  <si>
    <t>https://www.lighting.philips.com/prof/led-lamps-and-tubes/led-tubes/corepro-led-tube-universal-t8/929001869702_EU/product</t>
  </si>
  <si>
    <t>https://www.lighting.philips.com/prof/led-lamps-and-tubes/led-tubes/master-ledtube-instantfit-hf-t5/929003596202_EU/product</t>
  </si>
  <si>
    <t>https://www.lighting.philips.com/prof/led-lamps-and-tubes/led-tubes/master-ledtube-instantfit-hf-t5/929003596302_EU/product</t>
  </si>
  <si>
    <t>https://www.lighting.philips.com/prof/led-lamps-and-tubes/led-tubes/master-ledtube-instantfit-hf-t5/929003596402_EU/product</t>
  </si>
  <si>
    <t>https://www.lighting.philips.com/prof/led-lamps-and-tubes/led-tubes/master-ledtube-instantfit-hf-t5/929003596802_EU/product</t>
  </si>
  <si>
    <t>https://www.lighting.philips.com/prof/led-lamps-and-tubes/led-tubes/master-ledtube-instantfit-hf-t5/929003596902_EU/product</t>
  </si>
  <si>
    <t>https://www.lighting.philips.com/prof/led-lamps-and-tubes/led-tubes/master-ledtube-instantfit-hf-t5/929003597002_EU/product</t>
  </si>
  <si>
    <t>https://www.lighting.philips.com/prof/led-lamps-and-tubes/led-tubes/master-ledtube-instantfit-hf-t5/929003596502_EU/product</t>
  </si>
  <si>
    <t>https://www.lighting.philips.com/prof/led-lamps-and-tubes/led-tubes/master-ledtube-instantfit-hf-t5/929003596602_EU/product</t>
  </si>
  <si>
    <t>https://www.lighting.philips.com/prof/led-lamps-and-tubes/led-tubes/master-ledtube-instantfit-hf-t5/929003596702_EU/product</t>
  </si>
  <si>
    <t>https://www.lighting.philips.com/prof/led-lamps-and-tubes/led-tubes/master-ledtube-instantfit-hf-t5/929001391302_EU/product</t>
  </si>
  <si>
    <t>https://www.lighting.philips.com/prof/led-lamps-and-tubes/led-tubes/master-ledtube-instantfit-hf-t5/929001391402_EU/product</t>
  </si>
  <si>
    <t>https://www.lighting.philips.com/prof/led-lamps-and-tubes/led-tubes/master-ledtube-instantfit-hf-t5/929003154002_EU/product</t>
  </si>
  <si>
    <t>https://www.lighting.philips.com/prof/led-lamps-and-tubes/led-tubes/master-ledtube-instantfit-hf-t5/929003154102_EU/product</t>
  </si>
  <si>
    <t>https://www.lighting.philips.com/prof/led-lamps-and-tubes/led-tubes/master-ledtube-mains-t5/929003044402_EU/product</t>
  </si>
  <si>
    <t>https://www.lighting.philips.com/prof/led-lamps-and-tubes/led-tubes/master-ledtube-mains-t5/929003044502_EU/product</t>
  </si>
  <si>
    <t>https://www.lighting.philips.com/prof/led-lamps-and-tubes/led-tubes/master-ledtube-mains-t5/929003044602_EU/product</t>
  </si>
  <si>
    <t>https://www.lighting.philips.com/prof/led-lamps-and-tubes/led-tubes/master-ledtube-mains-t5/929002421202_EU/product</t>
  </si>
  <si>
    <t>https://www.lighting.philips.com/prof/led-lamps-and-tubes/led-tubes/master-ledtube-mains-t5/929002421302_EU/product</t>
  </si>
  <si>
    <t>https://www.lighting.philips.com/prof/led-lamps-and-tubes/led-tubes/master-ledtube-mains-t5/929002421402_EU/product</t>
  </si>
  <si>
    <t>https://www.lighting.philips.com/prof/led-lamps-and-tubes/led-tubes/master-ledtube-mains-t5/929001908802_EU/product</t>
  </si>
  <si>
    <t>https://www.lighting.philips.com/prof/led-lamps-and-tubes/led-tubes/master-ledtube-mains-t5/929001908902_EU/product</t>
  </si>
  <si>
    <t>https://www.lighting.philips.com/prof/led-lamps-and-tubes/led-tubes/master-ledtube-mains-t5/929001909002_EU/product</t>
  </si>
  <si>
    <t>https://www.lighting.philips.com/prof/led-lamps-and-tubes/led-tubes/master-ledtube-mains-t5/929001908502_EU/product</t>
  </si>
  <si>
    <t>https://www.lighting.philips.com/prof/led-lamps-and-tubes/led-tubes/master-ledtube-mains-t5/929001908602_EU/product</t>
  </si>
  <si>
    <t>https://www.lighting.philips.com/prof/led-lamps-and-tubes/led-tubes/master-ledtube-mains-t5/929001908702_EU/product</t>
  </si>
  <si>
    <t>https://www.lighting.philips.com/prof/led-lamps-and-tubes/led-tubes/master-ledtube-mains-t5/929002474802_EU/product</t>
  </si>
  <si>
    <t>https://www.lighting.philips.com/prof/led-lamps-and-tubes/led-tubes/master-ledtube-mains-t5/929002474902_EU/product</t>
  </si>
  <si>
    <t>https://www.lighting.philips.com/prof/led-lamps-and-tubes/led-tubes/master-ledtube-mains-t5/929002475002_EU/product</t>
  </si>
  <si>
    <t>https://www.lighting.philips.com/prof/lighting-electronics/fluorescent/fluorescent-fixed-output-gear/hf-selectalume-ii-for-tl-d-lamps/913713032266_EU/product</t>
  </si>
  <si>
    <t>https://www.lighting.philips.com/prof/lighting-electronics/fluorescent/fluorescent-fixed-output-gear/hf-performer-iii-for-tl-d-lamps/913713031566_EU/product</t>
  </si>
  <si>
    <t>https://www.lighting.philips.com/prof/lighting-electronics/fluorescent/fluorescent-fixed-output-gear/hf-performer-iii-for-tl-d-lamps/913713031866_EU/product</t>
  </si>
  <si>
    <t>https://www.lighting.philips.com/prof/lighting-electronics/fluorescent/fluorescent-dimming-gear/hf-regulator-ii-for-tl-d-lamps/913700609266_EU/product</t>
  </si>
  <si>
    <t>https://www.lighting.philips.com/prof/lighting-electronics/fluorescent/fluorescent-dimming-gear/hf-regulator-ii-for-tl-d-lamps/913700609466_EU/product</t>
  </si>
  <si>
    <t>https://www.lighting.philips.com/prof/lighting-electronics/fluorescent/fluorescent-dimming-gear/hf-regulator-ii-for-tl-d-lamps/913700609366_EU/product</t>
  </si>
  <si>
    <t>https://www.lighting.philips.com/prof/lighting-electronics/fluorescent/fluorescent-fixed-output-gear/hf-performer-iii-for-tl5-lamps/913713031066_EU/product</t>
  </si>
  <si>
    <t>https://www.lighting.philips.com/prof/lighting-electronics/fluorescent/fluorescent-fixed-output-gear/hf-performer-iii-for-tl5-lamps/913713028066_EU/product</t>
  </si>
  <si>
    <t>https://www.lighting.philips.com/prof/lighting-electronics/fluorescent/fluorescent-fixed-output-gear/hf-performer-iii-for-tl5-lamps/913713031166_EU/product</t>
  </si>
  <si>
    <t>https://www.lighting.philips.com/prof/lighting-electronics/fluorescent/fluorescent-fixed-output-gear/hf-performer-iii-for-tl5-lamps/913713034166_EU/product</t>
  </si>
  <si>
    <t>https://www.lighting.philips.com/prof/lighting-electronics/fluorescent/fluorescent-fixed-output-gear/hf-performer-iii-for-pl-t-c-lamps/913700648666_EU/product</t>
  </si>
  <si>
    <t>https://www.lighting.philips.com/prof/lighting-electronics/fluorescent/fluorescent-fixed-output-gear/hf-performer-ii-for-pl-t-c-r-l-tl5c-lamps/913700630766_EU/product</t>
  </si>
  <si>
    <t>https://www.lighting.philips.com/prof/lighting-electronics/fluorescent/fluorescent-dimming-gear/hf-regulator-ii-for-pl-t-c/913700626566_EU/product</t>
  </si>
  <si>
    <t>Bulbs Mainstrain ND FR Glass</t>
  </si>
  <si>
    <t>HF-P 149 TL5 HO III 220-240V 50/60Hz IDC</t>
  </si>
  <si>
    <t>Candles &amp; Lustres Mainstrain ND FR Glass</t>
  </si>
  <si>
    <t>Candles &amp; Lustres Premium WG/DT CL Glass</t>
  </si>
  <si>
    <t>T5 Others</t>
  </si>
  <si>
    <t>T8 SO-2ft Core</t>
  </si>
  <si>
    <t>Candles &amp; Lusters Premium WG/DT FR Glass</t>
  </si>
  <si>
    <t>Bulbs Entry ND Plastic</t>
  </si>
  <si>
    <t>PAR20 230V</t>
  </si>
  <si>
    <t>UltraEfficient Bulbs CL Glass</t>
  </si>
  <si>
    <t>CorePro LEDCandleND 2-25W E14B35 827CL G</t>
  </si>
  <si>
    <t>CorePro LEDCandleND2-25W E14BA35 827CL G</t>
  </si>
  <si>
    <t>CorePro LEDCandleND2-25W ST35 E14 827CLG</t>
  </si>
  <si>
    <t>CorePro LEDBulbND 4.3-40W E27 A60827 CLG</t>
  </si>
  <si>
    <t>CorePro LEDBulbND 8.5-75W E27 A60 840CLG</t>
  </si>
  <si>
    <t>CorePro LEDBulbND10.5-100W E27A60 840CLG</t>
  </si>
  <si>
    <t>ND &lt;=35W GU10 Aff</t>
  </si>
  <si>
    <t>PLL - EM/Mains</t>
  </si>
  <si>
    <t>MAS LEDtube 1500mm UO 36W 840 T5</t>
  </si>
  <si>
    <t>MAS LEDtube 1500mm UO 36W 865 T5</t>
  </si>
  <si>
    <t>MAS LEDtube HF 1200mm HO 14W830 T8</t>
  </si>
  <si>
    <t>T8-HF HO-4ft Performance</t>
  </si>
  <si>
    <t>MAS LEDtube HF 1200mm HO 14W840 T8</t>
  </si>
  <si>
    <t>MAS LEDtube HF 1200mm HO 14W865 T8</t>
  </si>
  <si>
    <t>MAS LEDtube HF 1500mm HO 20W830 T8</t>
  </si>
  <si>
    <t>T8-HF HO-5ft Performance</t>
  </si>
  <si>
    <t>MAS LEDtube HF 1500mm HO 20W840 T8</t>
  </si>
  <si>
    <t>MAS LEDtube HF 1500mm HO 20W865 T8</t>
  </si>
  <si>
    <t>MAS LEDtube HF 1200mm UO 16W830 T8</t>
  </si>
  <si>
    <t>T8-HF UO-4ft Performance</t>
  </si>
  <si>
    <t>MAS LEDtube HF 1200mm UO 16W840 T8</t>
  </si>
  <si>
    <t>MAS LEDtube HF 1200mm UO 16W865 T8</t>
  </si>
  <si>
    <t>MAS LEDtube HF 1500mm UO 24W830 T8</t>
  </si>
  <si>
    <t>MAS LEDtube HF 1500mm UO 24W865 T8</t>
  </si>
  <si>
    <t>T8 HO-4ft Core</t>
  </si>
  <si>
    <t>T8 HO-2ft Core</t>
  </si>
  <si>
    <t>T8-Universal 4ft Core</t>
  </si>
  <si>
    <t>CorePro LEDtube UN 1200mm HO 18W840 T8</t>
  </si>
  <si>
    <t>T8-Universal 2ft Core</t>
  </si>
  <si>
    <t>MAS LEDtube 1200mm HE 16.5W 830 T5 EU</t>
  </si>
  <si>
    <t>T5 HE Mains 4ft Performance</t>
  </si>
  <si>
    <t>MAS LEDtube 1200mm HE 16.5W 840 T5 EU</t>
  </si>
  <si>
    <t>MAS LEDtube 1200mm HE 16.5W 865 T5 EU</t>
  </si>
  <si>
    <t>MAS LEDtube HF 600mm HO 10.5W 830 T5</t>
  </si>
  <si>
    <t>T5 HF Others</t>
  </si>
  <si>
    <t>MAS LEDtube HF 600mm HO 10.5W 840 T5</t>
  </si>
  <si>
    <t>MAS LEDtube HF 600mm HO 10.5W 865 T5</t>
  </si>
  <si>
    <t>MAS LEDtube HF 900mm HO 18.5W 830 T5</t>
  </si>
  <si>
    <t>MAS LEDtube HF 900mm HO 18.5W 840 T5</t>
  </si>
  <si>
    <t>MAS LEDtube HF 900mm HO 18.5W 865 T5</t>
  </si>
  <si>
    <t>MAS LEDtube HF 900mm HE 11.5W 830 T5</t>
  </si>
  <si>
    <t>MAS LEDtube HF 900mm HE 11.5W 840 T5</t>
  </si>
  <si>
    <t>MAS LEDtube HF 900mm HE 11.5W 865 T5</t>
  </si>
  <si>
    <t>MAS LEDtube HF 1500mm UO 36W 840 T5</t>
  </si>
  <si>
    <t>MAS LEDtube HF 1500mm UO 36W 865 T5</t>
  </si>
  <si>
    <t>MAS LEDBulbND4-60W E27 840 A60 FR G UE</t>
  </si>
  <si>
    <t>UltraEfficient Bulbs FR Glass</t>
  </si>
  <si>
    <t>Specialties Others</t>
  </si>
  <si>
    <t>Ledinaire Solar floodlight</t>
  </si>
  <si>
    <t>SmartBright All_In Highbay</t>
  </si>
  <si>
    <t>Ledinaire Highbay</t>
  </si>
  <si>
    <t>BY235P G2 LED HB 150W/NW PSU NB RU</t>
  </si>
  <si>
    <t>RC091V LED36S/865 PSU W60L60 RU</t>
  </si>
  <si>
    <t>SmartBright Bulkhead</t>
  </si>
  <si>
    <t>MISC/Acc/Specials High/LowBay comm</t>
  </si>
  <si>
    <t>PAR30S/L 230V</t>
  </si>
  <si>
    <t>UltraEfficient Candles &amp; Lusters Glass</t>
  </si>
  <si>
    <t>LED SON-T premium</t>
  </si>
  <si>
    <t>Ledinaire Surface-mounted SM060C</t>
  </si>
  <si>
    <t>R7S 118mm</t>
  </si>
  <si>
    <t>CorePro LEDBulbND 7-60W E27 WW A60 CL G</t>
  </si>
  <si>
    <t>CorePro LEDBulbND 7-60W E27 ST64 827CL G</t>
  </si>
  <si>
    <t>CorePro LEDBulbND17-150W E27 A67 827 CLG</t>
  </si>
  <si>
    <t>CorePro LEDBulbND 120W E27 A67 827 CL G</t>
  </si>
  <si>
    <t>MAS LEDBulbND2.3-40W E27 827 A60 CL G UE</t>
  </si>
  <si>
    <t>MAS LEDBulbND2.3-40W E27 827 A60 FR G UE</t>
  </si>
  <si>
    <t>MAS LEDBulbND2.3-40W E27 840 A60 CL G UE</t>
  </si>
  <si>
    <t>MAS LEDBulbND2.3-40W E27 840 A60 FR G UE</t>
  </si>
  <si>
    <t>MAS LEDBulbND4-60W E27 840 A60 CL G UE</t>
  </si>
  <si>
    <t>MAS LEDBulbND4-60W E27 827 G95 CL G UE</t>
  </si>
  <si>
    <t>CorePro LEDLusterND6.5-60W P45 E14827FRG</t>
  </si>
  <si>
    <t>Ledinaire SlimDownlight DN065</t>
  </si>
  <si>
    <t>Ledinaire Spot RS060/061/071B</t>
  </si>
  <si>
    <t>BVP167 LED36/830_40_65 DOB 30W SWB</t>
  </si>
  <si>
    <t>Ledinaire floodlights All-in</t>
  </si>
  <si>
    <t>BVP167 LED60/830_40_65 DOB 50W SWB</t>
  </si>
  <si>
    <t>BVP167 LED84/830_40_65 DOB 70W SWB</t>
  </si>
  <si>
    <t>BVP169 LED120/830_40_65 DOB 100W SWB</t>
  </si>
  <si>
    <t>BVP167 LED36/830_40_65DOB 30W SWB MDU</t>
  </si>
  <si>
    <t>BVP167 LED60/830_40_65DOB 50W SWB MDU</t>
  </si>
  <si>
    <t>BVP167 LED73/830_40_65 DOB 65W AWB</t>
  </si>
  <si>
    <t>BVP169 LED105/830_40_65 DOB 90W AWB</t>
  </si>
  <si>
    <t>BVP167 LED12/830_40_65DOB 10W SWB MDU</t>
  </si>
  <si>
    <t>BVP167 LED24/830_40_65DOB 20W SWB MDU</t>
  </si>
  <si>
    <t>BVP169 LED157/830_40_65 DOB 135W AWB</t>
  </si>
  <si>
    <t>BVP169 LED210/830_40_65 DOB 180W AWB</t>
  </si>
  <si>
    <t>BVP167 LED12/830_40_65 DOB 10W SWB</t>
  </si>
  <si>
    <t>BVP167 LED24/830_40_65 DOB 20W SWB</t>
  </si>
  <si>
    <t>BVP169 LED180/830_40_65 DOB 150W SWB</t>
  </si>
  <si>
    <t>BVP169 LED240/830_40_65 DOB 200W SWB</t>
  </si>
  <si>
    <t>MAS LEDtube VLE 600mm HO 8W 830 T8</t>
  </si>
  <si>
    <t>T8 HO-2ft PerfValue</t>
  </si>
  <si>
    <t>MAS LEDtube VLE 600mm HO 8W 840 T8</t>
  </si>
  <si>
    <t>MAS LEDtube VLE 600mm HO 8W 865 T8</t>
  </si>
  <si>
    <t>MAS LEDtube VLE 1500mm HO 20.5W 830 T8</t>
  </si>
  <si>
    <t>T8 HO-5ft PerfValue</t>
  </si>
  <si>
    <t>MAS LEDtube VLE 1500mm HO 20.5W 840 T8</t>
  </si>
  <si>
    <t>MAS LEDtube VLE 1500mm HO 20.5W 865 T8</t>
  </si>
  <si>
    <t>MAS LEDtube VLE 1500mm UO 23W 830 T8</t>
  </si>
  <si>
    <t>T8 UO-5ft PerfValue</t>
  </si>
  <si>
    <t>MAS LEDtube VLE 1500mm UO 23W 840 T8</t>
  </si>
  <si>
    <t>MAS LEDtube VLE 1500mm UO 23W 865 T8</t>
  </si>
  <si>
    <t>PLC/T - HF/Mains</t>
  </si>
  <si>
    <t>HF-P 2 14-35 TL5 HE III 220-240V</t>
  </si>
  <si>
    <t>UltraEfficient GU10</t>
  </si>
  <si>
    <t>50W(35W EU)MR16 Aff Glass</t>
  </si>
  <si>
    <t>LED SON-T affordable</t>
  </si>
  <si>
    <t>D/WG 35W GU10 Aff</t>
  </si>
  <si>
    <t>CorePro LEDtube UN 1200mm HO 18W865 T8</t>
  </si>
  <si>
    <t>CorePro LEDtube UN 1500mm HO 23W865 T8</t>
  </si>
  <si>
    <t>SM065C 41S/840 PSU W60L60 NOC</t>
  </si>
  <si>
    <t>RC065B G5 34_36S/830_40 PSU 30x120 OC SC</t>
  </si>
  <si>
    <t>Ess SmartBright Bulkhead</t>
  </si>
  <si>
    <t>BY235P G2 LED HB 200W/NW PSU NB RU</t>
  </si>
  <si>
    <t>HF-P 1 14-35 TL5 HE III 220-240V</t>
  </si>
  <si>
    <t>CorePro LEDLusterND2-25W P45 E14 827 CLG</t>
  </si>
  <si>
    <t>CorePro LEDLusterND6.5-60W P45 E14840FRG</t>
  </si>
  <si>
    <t>T8 HO-2ft Performance</t>
  </si>
  <si>
    <t>HF-P 2 24/39 TL5 III 220-240V 50/60Hz</t>
  </si>
  <si>
    <t>CorePro LEDCandleND4.3-40W E14 827B35FRG</t>
  </si>
  <si>
    <t>CorePro LEDCandleND4.3-40W E14 840B35CLG</t>
  </si>
  <si>
    <t>CorePro LEDCandleND6.5-60W B35 E14827FRG</t>
  </si>
  <si>
    <t>CorePro LEDCandleND6.5-60WB35 E14 840FRG</t>
  </si>
  <si>
    <t>Candles &amp; Lusters Premium DIM CL Glass</t>
  </si>
  <si>
    <t>CorePro LEDLusterND6.5-60W P45 E27827FRG</t>
  </si>
  <si>
    <t>MAS VLE LEDBulbD3.4-40W E27 940 A60FR G</t>
  </si>
  <si>
    <t>MAS VLE LEDBulbD5.9-60W E27 940 A60FR G</t>
  </si>
  <si>
    <t>MAS VLE LEDBulbD7.8-75W E27 940 A60FR G</t>
  </si>
  <si>
    <t>MAS VLE LEDBulbD11.2-100W E27 940A60FRG</t>
  </si>
  <si>
    <t>MAS LEDtube HF 1500mm HE 20W 830 T5</t>
  </si>
  <si>
    <t>T5 HE HF 5ft Performance</t>
  </si>
  <si>
    <t>MAS LEDtube HF 1500mm HE 20W 840 T5</t>
  </si>
  <si>
    <t>T8 UE-4ft Perf</t>
  </si>
  <si>
    <t>T8 SO-4ft Core</t>
  </si>
  <si>
    <t>T8 HO-5ft Core</t>
  </si>
  <si>
    <t>PLS - EM/Mains</t>
  </si>
  <si>
    <t>MAS LEDBulbND4-60W E27 827 A60 CL G UE</t>
  </si>
  <si>
    <t>MAS LEDBulbND4-60W E27 827 A60 FR G UE</t>
  </si>
  <si>
    <t>R7S 78mm</t>
  </si>
  <si>
    <t>Ledinaire waterproof EcoSet</t>
  </si>
  <si>
    <t>RC101V LED40S/840 PSU W60L60 RU</t>
  </si>
  <si>
    <t>MAS LEDBulbND4-60W E27 840 G95 CL G UE</t>
  </si>
  <si>
    <t>Corepro Lustre ND 5-40W E27 827 P45 FR</t>
  </si>
  <si>
    <t>PAR38 230V</t>
  </si>
  <si>
    <t>Bulbs Entry Stick Plastic</t>
  </si>
  <si>
    <t>CoreProLED linearD 17.5-150W R7S 118 830</t>
  </si>
  <si>
    <t>CoreProLED linearD 17.5-150W R7S 118 840</t>
  </si>
  <si>
    <t>R39</t>
  </si>
  <si>
    <t>CorePro LEDBulbND 8.5-75W E27 A60 827CLG</t>
  </si>
  <si>
    <t>MAS LEDtube 1500mm UO 36W 830 T5</t>
  </si>
  <si>
    <t>T8 SO-5ft Core</t>
  </si>
  <si>
    <t>MAS LEDBulbND2.3-40W E27 830 A60 CL G UE</t>
  </si>
  <si>
    <t>MAS LEDBulbND2.3-40W E27 830 A60 FR G UE</t>
  </si>
  <si>
    <t>MAS LEDBulbND4-60W E27 830 A60 CL G UE</t>
  </si>
  <si>
    <t>MAS LEDBulbND4-60W E27 830 A60 FR G UE</t>
  </si>
  <si>
    <t>MAS LEDBulbND5.2-75W E27 830 A60 CL G UE</t>
  </si>
  <si>
    <t>MAS LEDBulbND5.2-75W E27 830 A60 FR G UE</t>
  </si>
  <si>
    <t>MAS LEDBulbND7.3-100W E27 830 A60 CL GUE</t>
  </si>
  <si>
    <t>MAS LEDBulbND7.3-100W E27 830 A60 FR GUE</t>
  </si>
  <si>
    <t>T5 HE HF Core</t>
  </si>
  <si>
    <t>T5 HO HF Core</t>
  </si>
  <si>
    <t>MAS LEDtube VLE 1200mm HO 14W 830 T8</t>
  </si>
  <si>
    <t>T8 HO-4ft PerfValue</t>
  </si>
  <si>
    <t>MAS LEDtube VLE 1200mm HO 14W 840 T8</t>
  </si>
  <si>
    <t>MAS LEDtube VLE 1200mm HO 14W 865 T8</t>
  </si>
  <si>
    <t>MAS LEDtube VLE 1200mm UO 15.5W 830 T8</t>
  </si>
  <si>
    <t>T8 UO-4ft PerfValue</t>
  </si>
  <si>
    <t>MAS LEDtube VLE 1200mm UO 15.5W 840 T8</t>
  </si>
  <si>
    <t>MAS LEDtube VLE 1200mm UO 15.5W 865 T8</t>
  </si>
  <si>
    <t>BY235P G2 LED HB 200W/NW PSU WB RU</t>
  </si>
  <si>
    <t>Ledinaire Wall-mounted LSC</t>
  </si>
  <si>
    <t>SON-T LED HID UE</t>
  </si>
  <si>
    <t>MAS LEDBulbND5.2-75W E27 827 A60 CL G UE</t>
  </si>
  <si>
    <t>MAS LEDBulbND4-60W E27 827 ST64 CL G UE</t>
  </si>
  <si>
    <t>T8 UE-5ft Perf</t>
  </si>
  <si>
    <t>MAS LEDtube 1500mm HE 20W 830 T5 EU</t>
  </si>
  <si>
    <t>T5 HE Mains 5ft Performance</t>
  </si>
  <si>
    <t>MAS LEDtube 1500mm HE 20W 840 T5 EU</t>
  </si>
  <si>
    <t>MAS LEDtube 1500mm HE 20W 865 T5 EU</t>
  </si>
  <si>
    <t>MAS LEDtube 600mm HO 8W840 T8</t>
  </si>
  <si>
    <t>MAS LEDtube 600mm HO 8W865 T8</t>
  </si>
  <si>
    <t>MAS LEDtube HF 600mm HO 8W830 T8</t>
  </si>
  <si>
    <t>MAS LEDtube HF 600mm HO 8W840 T8</t>
  </si>
  <si>
    <t>RC065B G5 34_36S/830_40 PSU 60x60 NOC SC</t>
  </si>
  <si>
    <t>RC065B G5 34_36S/830_40 PSU W60L60 OC SC</t>
  </si>
  <si>
    <t>Capsule MV</t>
  </si>
  <si>
    <t>HF-P III PL-T/C/R/H</t>
  </si>
  <si>
    <t>35W(20W EU)MR16 Aff Glass</t>
  </si>
  <si>
    <t>35W GU10 Value Dim</t>
  </si>
  <si>
    <t>CorePro LEDLusterND2-25W P45 E27 827 CLG</t>
  </si>
  <si>
    <t>CorePro LEDLusterND4.3-40W E14 827P45CLG</t>
  </si>
  <si>
    <t>CorePro LEDLusterND4.3-40W E27 827P45CLG</t>
  </si>
  <si>
    <t>CorePro LEDLusterND6.5-60W P45 E27840FRG</t>
  </si>
  <si>
    <t>CoreProLEDspot ND1.8-30W R39 E14 827 36D</t>
  </si>
  <si>
    <t>CoreProLEDspot ND2.8-40W R50 E14 827 36D</t>
  </si>
  <si>
    <t>CoreProLEDspot D 4.3-60W R50 E14 827 36D</t>
  </si>
  <si>
    <t>CoreProLEDspot ND 3-40W R63 E27 827 36D</t>
  </si>
  <si>
    <t>CoreProLEDspot D 4.5-60W R63 E27 827 36D</t>
  </si>
  <si>
    <t>CoreProLEDspot ND 4-60W R80 E27 827 36D</t>
  </si>
  <si>
    <t>CoreProLEDspot ND 8-100W R80 E27 827 36D</t>
  </si>
  <si>
    <t>MAS LEDBulbND5.2-75W E27 827 A60 FR G UE</t>
  </si>
  <si>
    <t>MAS LEDBulbND5.2-75W E27 840 A60 CL G UE</t>
  </si>
  <si>
    <t>MAS LEDBulbND5.2-75W E27 840 A60 FR G UE</t>
  </si>
  <si>
    <t>MAS LEDBulbND7.3-100W E27 827 A60 CL GUE</t>
  </si>
  <si>
    <t>MAS LEDBulbND7.3-100W E27 827 A60 FR GUE</t>
  </si>
  <si>
    <t>MAS LEDBulbND7.3-100W E27 840 A60 CL GUE</t>
  </si>
  <si>
    <t>MAS LEDBulbND7.3-100W E27 840 A60 FR GUE</t>
  </si>
  <si>
    <t>PLT-HF</t>
  </si>
  <si>
    <t>T8 UO-4ft Core</t>
  </si>
  <si>
    <t>T8 UO-5ft Core</t>
  </si>
  <si>
    <t>MAS LEDtube 1200mm HO 26W 830 T5</t>
  </si>
  <si>
    <t>MAS LEDtube 1200mm HO 26W 840 T5</t>
  </si>
  <si>
    <t>T5 HO Mains 4ft Performance</t>
  </si>
  <si>
    <t>MAS LEDtube 1200mm HO 26W 865 T5</t>
  </si>
  <si>
    <t>MAS LEDtube 1500mm HO 26W 830 T5</t>
  </si>
  <si>
    <t>T5 HO Mains 5ft Performance</t>
  </si>
  <si>
    <t>MAS LEDtube 1500mm HO 26W 840 T5</t>
  </si>
  <si>
    <t>MAS LEDtube 1500mm HO 26W 865 T5</t>
  </si>
  <si>
    <t>BY235P G2 LED HB 100W/NW PSU WB RU</t>
  </si>
  <si>
    <t>RC091V LED36S/840 PSU W60L60 RU</t>
  </si>
  <si>
    <t>RC101V LED40S/865 PSU W60L60 RU</t>
  </si>
  <si>
    <t>FR</t>
  </si>
  <si>
    <t>Сенсор</t>
  </si>
  <si>
    <t>Вимикач</t>
  </si>
  <si>
    <t>Пульт керування</t>
  </si>
  <si>
    <t>Світильник Spot</t>
  </si>
  <si>
    <t>Світильник настінний</t>
  </si>
  <si>
    <t>Лампа HID LED</t>
  </si>
  <si>
    <t>Лампа CorePro Spot MR16</t>
  </si>
  <si>
    <t>Лампа CorePro колба B35</t>
  </si>
  <si>
    <t>Лампа CorePro колба P45</t>
  </si>
  <si>
    <t>Лампа CorePro Spot R111</t>
  </si>
  <si>
    <t>Лампа CorePro Spot GU10</t>
  </si>
  <si>
    <t>LED стрічка CorePro</t>
  </si>
  <si>
    <t>Лампа CorePro LED PLC</t>
  </si>
  <si>
    <t>Лампа CorePro LED PLL</t>
  </si>
  <si>
    <t>Лампа CorePro LED tube</t>
  </si>
  <si>
    <t>Лампа CorePro LED PLS</t>
  </si>
  <si>
    <t>Лампа CorePro LED capsule</t>
  </si>
  <si>
    <t>Лампа CorePro LED linear</t>
  </si>
  <si>
    <t>Лампа CorePro колба A60</t>
  </si>
  <si>
    <t>Лампа CorePro LED PLT</t>
  </si>
  <si>
    <t>Лампа CorePro Spot MR11</t>
  </si>
  <si>
    <t>Лампа CorePro LED HID</t>
  </si>
  <si>
    <t>Лампа CorePro колба G93</t>
  </si>
  <si>
    <t>Лампа CorePro колба A67</t>
  </si>
  <si>
    <t>Лампа CorePro колба A95</t>
  </si>
  <si>
    <t>Лампа CorePro колба ST64</t>
  </si>
  <si>
    <t>Лампа CorePro колба T38</t>
  </si>
  <si>
    <t>Лампа CorePro колба B38</t>
  </si>
  <si>
    <t>Лампа CorePro колба P48</t>
  </si>
  <si>
    <t>Лампа CorePro колба BA35</t>
  </si>
  <si>
    <t>Лампа CorePro колба ST35</t>
  </si>
  <si>
    <t>Лампа CorePro Spot R39</t>
  </si>
  <si>
    <t>Лампа CorePro Spot R50</t>
  </si>
  <si>
    <t>Лампа CorePro Spot R63</t>
  </si>
  <si>
    <t>Лампа CorePro Spot R80</t>
  </si>
  <si>
    <t>Лампа MASTER Spot GU10</t>
  </si>
  <si>
    <t>Лампа MASTER Spot MR16</t>
  </si>
  <si>
    <t>Лампа MASTER колба A60</t>
  </si>
  <si>
    <t>Лампа MASTER Spot MR11</t>
  </si>
  <si>
    <t>Лампа MASTER колба G120</t>
  </si>
  <si>
    <t>Лампа MASTER колба ST64</t>
  </si>
  <si>
    <t>Лампа MASTER колба G93</t>
  </si>
  <si>
    <t>Лампа MASTER колба P45</t>
  </si>
  <si>
    <t>Лампа MASTER Spot R111</t>
  </si>
  <si>
    <t>Лампа MASTER LED tube</t>
  </si>
  <si>
    <t>Лампа MASTER колба G95</t>
  </si>
  <si>
    <t>Лампа MASTER колба B35</t>
  </si>
  <si>
    <t>Лампа MASTER колба BA35</t>
  </si>
  <si>
    <t>Лампа MASTER LED PAR20</t>
  </si>
  <si>
    <t>Лампа MASTER LED PAR30</t>
  </si>
  <si>
    <t>Лампа MASTER LED PAR38</t>
  </si>
  <si>
    <t>Лампа MASTER HID LED</t>
  </si>
  <si>
    <t>BVP156 G2 LED135/CW 220-240V 150W WB</t>
  </si>
  <si>
    <t>BVP156 G2 LED135/NW 220-240V 150W WB</t>
  </si>
  <si>
    <t>BVP156 G2 LED135/WW 220-240V 150W WB</t>
  </si>
  <si>
    <t>BVP156 G2 LED16/CW 220-240V 20W WB</t>
  </si>
  <si>
    <t>BVP156 G2 LED16/NW 220-240V 20W WB</t>
  </si>
  <si>
    <t>BVP156 G2 LED16/WW 220-240V 20W WB</t>
  </si>
  <si>
    <t>BVP156 G2 LED180/CW 220-240V 200W WB</t>
  </si>
  <si>
    <t>BVP156 G2 LED180/NW 220-240V 200W WB</t>
  </si>
  <si>
    <t>BVP156 G2 LED180/WW 220-240V 200W WB</t>
  </si>
  <si>
    <t>BVP156 G2 LED24/CW 220-240V 30W WB</t>
  </si>
  <si>
    <t>BVP156 G2 LED24/NW 220-240V 30W WB</t>
  </si>
  <si>
    <t>BVP156 G2 LED24/WW 220-240V 30W WB</t>
  </si>
  <si>
    <t>BVP156 G2 LED40/CW 220-240V 50W WB</t>
  </si>
  <si>
    <t>BVP156 G2 LED40/NW 220-240V 50W WB</t>
  </si>
  <si>
    <t>BVP156 G2 LED40/WW 220-240V 50W WB</t>
  </si>
  <si>
    <t>BVP156 G2 LED8/CW 220-240V 10W WB</t>
  </si>
  <si>
    <t>BVP156 G2 LED8/NW 220-240V 10W WB</t>
  </si>
  <si>
    <t>BVP156 G2 LED8/WW 220-240V 10W WB</t>
  </si>
  <si>
    <t>BVP156 G2 LED80/CW 220-240V 100W WB</t>
  </si>
  <si>
    <t>BVP156 G2 LED80/NW 220-240V 100W WB</t>
  </si>
  <si>
    <t>BVP156 G2 LED80/WW 220-240V 100W WB</t>
  </si>
  <si>
    <t>MAS LEDtube 600mm HO 8W830 T8</t>
  </si>
  <si>
    <t>зміна покоління</t>
  </si>
  <si>
    <t>Ціна до
01.09.2024, 
грн/1шт без ПДВ</t>
  </si>
  <si>
    <t>Ціна починаючи з
01.09.2024, 
грн/1шт без ПДВ</t>
  </si>
  <si>
    <t>Ціна починаючи з
01.09.2024, 
грн/1шт з ПДВ</t>
  </si>
  <si>
    <t xml:space="preserve"> </t>
  </si>
  <si>
    <t>https://www.lighting.philips.com/prof/indoor-luminaires/high-bay-and-low-bay/high-bay/ledinaire-high-bay/911401565044_EU/product</t>
  </si>
  <si>
    <t>https://www.lighting.philips.com/prof/indoor-luminaires/high-bay-and-low-bay/high-bay/ledinaire-high-bay/911401565144_EU/product</t>
  </si>
  <si>
    <t>https://www.lighting.philips.com/prof/indoor-luminaires/high-bay-and-low-bay/high-bay/ledinaire-high-bay/911401565244_EU/product</t>
  </si>
  <si>
    <t>https://www.lighting.philips.at/prof/innenleuchten/hallenleuchten-und-leuchten-fur-niedrige-raume/hallen-reflektorleuchten/ledinaire-highbay/911401822687_EU/product</t>
  </si>
  <si>
    <t>https://www.lighting.philips.at/prof/konventionelle-lampen-und-leuchtstofflampen/speziallampen/infrarot-warmelampe/infrared-healthcare-heat-incandescent/923806644210_EU/product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</si>
</sst>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1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4" fontId="0" fillId="0" borderId="0" xfId="0" applyNumberFormat="1"/>
    <xf numFmtId="1" fontId="2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1" fontId="0" fillId="0" borderId="0" xfId="0" applyNumberFormat="1"/>
    <xf numFmtId="1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9" fontId="0" fillId="0" borderId="0" xfId="0" applyNumberFormat="1"/>
    <xf numFmtId="9" fontId="2" fillId="2" borderId="0" xfId="0" applyNumberFormat="1" applyFont="1" applyFill="1" applyAlignment="1">
      <alignment wrapText="1"/>
    </xf>
    <xf numFmtId="3" fontId="0" fillId="0" borderId="0" xfId="0" applyNumberFormat="1"/>
    <xf numFmtId="3" fontId="2" fillId="2" borderId="0" xfId="0" applyNumberFormat="1" applyFont="1" applyFill="1" applyAlignment="1">
      <alignment wrapText="1"/>
    </xf>
    <xf numFmtId="1" fontId="3" fillId="0" borderId="0" xfId="0" applyNumberFormat="1" applyFont="1" applyAlignment="1">
      <alignment horizontal="left"/>
    </xf>
    <xf numFmtId="0" fontId="4" fillId="0" borderId="0" xfId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wrapText="1"/>
    </xf>
    <xf numFmtId="9" fontId="0" fillId="0" borderId="1" xfId="0" applyNumberFormat="1" applyBorder="1"/>
    <xf numFmtId="0" fontId="5" fillId="4" borderId="1" xfId="0" applyFont="1" applyFill="1" applyBorder="1" applyAlignment="1">
      <alignment wrapText="1"/>
    </xf>
    <xf numFmtId="164" fontId="0" fillId="0" borderId="0" xfId="0" applyNumberFormat="1"/>
    <xf numFmtId="164" fontId="2" fillId="2" borderId="0" xfId="0" applyNumberFormat="1" applyFont="1" applyFill="1" applyAlignment="1">
      <alignment wrapText="1"/>
    </xf>
    <xf numFmtId="0" fontId="8" fillId="0" borderId="0" xfId="0" applyFont="1"/>
    <xf numFmtId="0" fontId="4" fillId="0" borderId="0" xfId="1" applyFill="1"/>
    <xf numFmtId="3" fontId="7" fillId="0" borderId="0" xfId="0" applyNumberFormat="1" applyFont="1"/>
    <xf numFmtId="0" fontId="4" fillId="0" borderId="0" xfId="1" quotePrefix="1"/>
    <xf numFmtId="1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101600</xdr:colOff>
      <xdr:row>0</xdr:row>
      <xdr:rowOff>76200</xdr:rowOff>
    </xdr:from>
    <xdr:to>
      <xdr:col>6</xdr:col>
      <xdr:colOff>1847850</xdr:colOff>
      <xdr:row>2</xdr:row>
      <xdr:rowOff>102270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0FF15A-A481-4640-A647-6724C80C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76200"/>
          <a:ext cx="1746250" cy="394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lighting.philips.com/prof/indoor-luminaires/downlights/essential-smartbright-led-downlight/929003278217_EU/product" TargetMode="External"/><Relationship Id="rId170" Type="http://schemas.openxmlformats.org/officeDocument/2006/relationships/hyperlink" Target="https://www.lighting.philips.com/prof/outdoor-luminaires/road-and-street/coreline-malaga-led/910925865343_EU/product" TargetMode="External"/><Relationship Id="rId268" Type="http://schemas.openxmlformats.org/officeDocument/2006/relationships/hyperlink" Target="https://www.lighting.philips.com/prof/led-lamps-and-tubes/led-pl-lamps/corepro-led-plc-4p/929001200902_EU/product" TargetMode="External"/><Relationship Id="rId475" Type="http://schemas.openxmlformats.org/officeDocument/2006/relationships/hyperlink" Target="https://www.lighting.philips.com/prof/conventional-lamps-and-tubes/special-lamps/reprography/flexo-print/flexo-print/928006901029_EU/product" TargetMode="External"/><Relationship Id="rId682" Type="http://schemas.openxmlformats.org/officeDocument/2006/relationships/hyperlink" Target="https://www.lighting.philips.com/prof/led-lamps-and-tubes/led-spots/corepro-ledspot-mv/929001217532_EU/product" TargetMode="External"/><Relationship Id="rId128" Type="http://schemas.openxmlformats.org/officeDocument/2006/relationships/hyperlink" Target="https://www.lighting.philips.com/prof/led-lamps-and-tubes/led-spots/master-ledspot-lv/929002492002_EU/product" TargetMode="External"/><Relationship Id="rId335" Type="http://schemas.openxmlformats.org/officeDocument/2006/relationships/hyperlink" Target="https://www.lighting.philips.com/prof/conventional-lamps-and-tubes/high-intensity-discharge-lamps/quartz-metal-halide/master-mhn-la/928073005130_EU/product" TargetMode="External"/><Relationship Id="rId542" Type="http://schemas.openxmlformats.org/officeDocument/2006/relationships/hyperlink" Target="https://www.lighting.philips.com/prof/indoor-luminaires/waterproof-and-cleanroom/waterproof-luminaires/ledinaire-waterproof-tube-housing/911401807481_EU/product" TargetMode="External"/><Relationship Id="rId987" Type="http://schemas.openxmlformats.org/officeDocument/2006/relationships/hyperlink" Target="https://www.lighting.philips.com/prof/led-lamps-and-tubes/led-pl-lamps/corepro-led-pll/929001920402_EU/product" TargetMode="External"/><Relationship Id="rId402" Type="http://schemas.openxmlformats.org/officeDocument/2006/relationships/hyperlink" Target="https://www.lighting.philips.com/prof/conventional-lamps-and-tubes/high-intensity-discharge-lamps/son-high-pressure-sodium/master-son-t-pia-plus/928158409227_EU/product" TargetMode="External"/><Relationship Id="rId847" Type="http://schemas.openxmlformats.org/officeDocument/2006/relationships/hyperlink" Target="https://www.lighting.philips.com/prof/led-lamps-and-tubes/led-candles-and-lusters/corepro-plastic-ledcandles-lusters/929002968802_EU/product" TargetMode="External"/><Relationship Id="rId1032" Type="http://schemas.openxmlformats.org/officeDocument/2006/relationships/hyperlink" Target="https://www.lighting.philips.com/prof/led-lamps-and-tubes/led-tubes/master-ledtube-instantfit-hf-t8/929003553802_EU/product" TargetMode="External"/><Relationship Id="rId707" Type="http://schemas.openxmlformats.org/officeDocument/2006/relationships/hyperlink" Target="https://www.lighting.philips.com/prof/indoor-luminaires/waterproof-and-cleanroom/waterproof-luminaires/ledinaire-waterproof-ecoset/911401803087_EU/product" TargetMode="External"/><Relationship Id="rId914" Type="http://schemas.openxmlformats.org/officeDocument/2006/relationships/hyperlink" Target="https://www.lighting.philips.com/prof/led-lamps-and-tubes/led-spots/master-value-ledspot-mv/929001348302_EU/product" TargetMode="External"/><Relationship Id="rId43" Type="http://schemas.openxmlformats.org/officeDocument/2006/relationships/hyperlink" Target="https://www.lighting.philips.com/prof/led-lamps-and-tubes/led-spots/corepro-ledspot-lv/929001905002_EU/product" TargetMode="External"/><Relationship Id="rId192" Type="http://schemas.openxmlformats.org/officeDocument/2006/relationships/hyperlink" Target="https://www.lighting.philips.com/prof/indoor-luminaires/battens/ledinaire-batten/911401842482_EU/product" TargetMode="External"/><Relationship Id="rId497" Type="http://schemas.openxmlformats.org/officeDocument/2006/relationships/hyperlink" Target="https://www.lighting.philips.com/prof/conventional-lamps-and-tubes/special-lamps/purification-water-and-air-/water/tuv-tl-mini/928002004013_EU/product" TargetMode="External"/><Relationship Id="rId357" Type="http://schemas.openxmlformats.org/officeDocument/2006/relationships/hyperlink" Target="https://www.lighting.philips.com/prof/conventional-lamps-and-tubes/fluorescent-lamps-and-starters/tl-d/master-tl-d-super-80/927922084055_EU/product" TargetMode="External"/><Relationship Id="rId217" Type="http://schemas.openxmlformats.org/officeDocument/2006/relationships/hyperlink" Target="https://www.lighting.philips.com/prof/indoor-luminaires/projectors/essential-smartbright-projector-gen-2/911401889082_EU/product" TargetMode="External"/><Relationship Id="rId564" Type="http://schemas.openxmlformats.org/officeDocument/2006/relationships/hyperlink" Target="https://www.lighting.philips.com/prof/led-lamps-and-tubes/led-pl-lamps/corepro-led-plc-2p/929003757002_EU/product" TargetMode="External"/><Relationship Id="rId771" Type="http://schemas.openxmlformats.org/officeDocument/2006/relationships/hyperlink" Target="https://www.lighting.philips.com/prof/indoor-luminaires/accent-downlights/ledinaire-clear-accent/929003322702_EU/product" TargetMode="External"/><Relationship Id="rId869" Type="http://schemas.openxmlformats.org/officeDocument/2006/relationships/hyperlink" Target="https://www.lighting.philips.com/prof/led-lamps-and-tubes/led-candles-and-lusters/corepro-glass-led-candles-and-lusters/929002028392_EU/product" TargetMode="External"/><Relationship Id="rId424" Type="http://schemas.openxmlformats.org/officeDocument/2006/relationships/hyperlink" Target="https://www.docs.lighting.philips.com/en_gb/oem/download/xitanium/Datasheet_CertaDrive_120W-24VDC.pdf" TargetMode="External"/><Relationship Id="rId631" Type="http://schemas.openxmlformats.org/officeDocument/2006/relationships/hyperlink" Target="https://www.lighting.philips.com/prof/led-lamps-and-tubes/led-capsules-and-specials/corepro-ledlinear-mv/929001353602_EU/product" TargetMode="External"/><Relationship Id="rId729" Type="http://schemas.openxmlformats.org/officeDocument/2006/relationships/hyperlink" Target="https://www.lighting.philips.com/prof/led-lamps-and-tubes/led-bulbs/corepro-glass-high-lumen-bulbs/929002373002_EU/product" TargetMode="External"/><Relationship Id="rId1054" Type="http://schemas.openxmlformats.org/officeDocument/2006/relationships/hyperlink" Target="https://www.lighting.philips.com/prof/led-lamps-and-tubes/led-tubes/master-ledtube-mains-t5/929003044602_EU/product" TargetMode="External"/><Relationship Id="rId936" Type="http://schemas.openxmlformats.org/officeDocument/2006/relationships/hyperlink" Target="https://www.lighting.philips.com/prof/led-lamps-and-tubes/led-spots/master-ledspot-expertcolor-ar111/929003479002_EU/product" TargetMode="External"/><Relationship Id="rId65" Type="http://schemas.openxmlformats.org/officeDocument/2006/relationships/hyperlink" Target="https://www.lighting.philips.com/prof/led-lamps-and-tubes/led-strips/corepro-led-strip/929002695002_EU/product" TargetMode="External"/><Relationship Id="rId281" Type="http://schemas.openxmlformats.org/officeDocument/2006/relationships/hyperlink" Target="https://www.lighting.philips.com/prof/led-lamps-and-tubes/led-spots/master-ledspot-expertcolor-ar111/929003042702_EU/product" TargetMode="External"/><Relationship Id="rId502" Type="http://schemas.openxmlformats.org/officeDocument/2006/relationships/hyperlink" Target="https://www.lighting.philips.com/prof/conventional-lamps-and-tubes/special-lamps/purification-water-and-air-/water/tuv-t5/927970004099_EU/product" TargetMode="External"/><Relationship Id="rId947" Type="http://schemas.openxmlformats.org/officeDocument/2006/relationships/hyperlink" Target="https://www.lighting.philips.com/prof/led-lamps-and-tubes/led-hid-replacement/master-led-hid-son-t-ultra-efficient/929003677502_EU/product" TargetMode="External"/><Relationship Id="rId76" Type="http://schemas.openxmlformats.org/officeDocument/2006/relationships/hyperlink" Target="https://www.lighting.philips.com/prof/led-lamps-and-tubes/led-tubes/ecofit-ledtubes-t8/929002446002_EU/product" TargetMode="External"/><Relationship Id="rId141" Type="http://schemas.openxmlformats.org/officeDocument/2006/relationships/hyperlink" Target="https://www.lighting.philips.com/prof/led-lamps-and-tubes/led-candles-and-lusters/mster-value-glass-led-candles-and-lusters/929003060202_EU/product" TargetMode="External"/><Relationship Id="rId379" Type="http://schemas.openxmlformats.org/officeDocument/2006/relationships/hyperlink" Target="https://www.lighting.philips.com/prof/conventional-lamps-and-tubes/compact-high-intensity-discharge/mastercolour-cdm/mastercolour-cdm-tc/928086505129_EU/product" TargetMode="External"/><Relationship Id="rId586" Type="http://schemas.openxmlformats.org/officeDocument/2006/relationships/hyperlink" Target="https://www.lighting.philips.com/prof/led-lamps-and-tubes/led-capsules-and-specials/corepro-ledlinear-mv/929003791502_EU/product" TargetMode="External"/><Relationship Id="rId793" Type="http://schemas.openxmlformats.org/officeDocument/2006/relationships/hyperlink" Target="https://www.lighting.philips.com/prof/outdoor-luminaires/sports-and-area-floodlighting/area-and-recreational-floodlighting/ledinaire-all-in-floodlights/911401892386_EU/product" TargetMode="External"/><Relationship Id="rId807" Type="http://schemas.openxmlformats.org/officeDocument/2006/relationships/hyperlink" Target="https://www.lighting.philips.com/prof/led-lamps-and-tubes/led-bulbs/master-ultraefficient-led-bulb/929003623102_EU/product" TargetMode="External"/><Relationship Id="rId7" Type="http://schemas.openxmlformats.org/officeDocument/2006/relationships/hyperlink" Target="https://www.lighting.philips.com/prof/indoor-luminaires/downlights/essential-smartbright-led-downlight/929002509008_EU/product" TargetMode="External"/><Relationship Id="rId239" Type="http://schemas.openxmlformats.org/officeDocument/2006/relationships/hyperlink" Target="https://www.lighting.philips.com/prof/led-lamps-and-tubes/led-hid-replacement/trueforce-core-led-industrial-and-retail-highbay-hpi-son-hpl/929002409908_EU/product" TargetMode="External"/><Relationship Id="rId446" Type="http://schemas.openxmlformats.org/officeDocument/2006/relationships/hyperlink" Target="https://www.lighting.philips.com/prof/lighting-electronics/hid/hid-electronic-outdoor/dynavision-programmable-xtreme-for-son/913700676766_EU/product" TargetMode="External"/><Relationship Id="rId653" Type="http://schemas.openxmlformats.org/officeDocument/2006/relationships/hyperlink" Target="https://www.lighting.philips.com/prof/led-lamps-and-tubes/led-bulbs/corepro-plastic-ledbulbs/929003603202_EU/product" TargetMode="External"/><Relationship Id="rId1076" Type="http://schemas.openxmlformats.org/officeDocument/2006/relationships/hyperlink" Target="https://www.lighting.philips.com/prof/lighting-electronics/fluorescent/fluorescent-fixed-output-gear/hf-performer-iii-for-tl5-lamps/913713034166_EU/product" TargetMode="External"/><Relationship Id="rId292" Type="http://schemas.openxmlformats.org/officeDocument/2006/relationships/hyperlink" Target="https://www.lighting.philips.com/prof/led-lamps-and-tubes/led-spots/master-ledspot-expertcolor-lv/929003080002_EU/product" TargetMode="External"/><Relationship Id="rId306" Type="http://schemas.openxmlformats.org/officeDocument/2006/relationships/hyperlink" Target="https://www.lighting.philips.com/prof/led-lamps-and-tubes/led-tubes/master-ledtube-em-mains-t8/929001922902_EU/product" TargetMode="External"/><Relationship Id="rId860" Type="http://schemas.openxmlformats.org/officeDocument/2006/relationships/hyperlink" Target="https://www.lighting.philips.com/prof/led-lamps-and-tubes/led-candles-and-lusters/corepro-plastic-ledcandles-lusters/929002973302_EU/product" TargetMode="External"/><Relationship Id="rId958" Type="http://schemas.openxmlformats.org/officeDocument/2006/relationships/hyperlink" Target="https://www.lighting.philips.com/prof/led-lamps-and-tubes/led-hid-replacement/master-led-hid-son-t/929003467012_EU/product" TargetMode="External"/><Relationship Id="rId87" Type="http://schemas.openxmlformats.org/officeDocument/2006/relationships/hyperlink" Target="https://www.lighting.philips.com/prof/led-lamps-and-tubes/led-spots/classic-ledspotmv/929001218108_EU/product" TargetMode="External"/><Relationship Id="rId513" Type="http://schemas.openxmlformats.org/officeDocument/2006/relationships/hyperlink" Target="https://www.lighting.philips.com/prof/conventional-lamps-and-tubes/special-lamps/purification-water-and-air-/water/tuv-pl-s/927902304007_EU/product" TargetMode="External"/><Relationship Id="rId597" Type="http://schemas.openxmlformats.org/officeDocument/2006/relationships/hyperlink" Target="https://www.lighting.philips.com/prof/led-lamps-and-tubes/led-tubes/master-ledtube-mains-t5/929003734202_EU/product" TargetMode="External"/><Relationship Id="rId720" Type="http://schemas.openxmlformats.org/officeDocument/2006/relationships/hyperlink" Target="https://www.lighting.philips.com/prof/led-lamps-and-tubes/led-bulbs/corepro-glass-led-bulbs/929002425192_EU/product" TargetMode="External"/><Relationship Id="rId818" Type="http://schemas.openxmlformats.org/officeDocument/2006/relationships/hyperlink" Target="https://www.lighting.philips.com/prof/led-lamps-and-tubes/led-bulbs/master-ultraefficient-led-bulb/929003703302_EU/product" TargetMode="External"/><Relationship Id="rId152" Type="http://schemas.openxmlformats.org/officeDocument/2006/relationships/hyperlink" Target="https://www.lighting.philips.com/prof/indoor-luminaires/recessed/ledinaire-panel/911401877585_EU/product" TargetMode="External"/><Relationship Id="rId457" Type="http://schemas.openxmlformats.org/officeDocument/2006/relationships/hyperlink" Target="https://www.lighting.philips.com/prof/conventional-lamps-and-tubes/special-lamps/optical---medical-equipment/halogen/halogen-non-reflector/923870520503_EU/product" TargetMode="External"/><Relationship Id="rId1003" Type="http://schemas.openxmlformats.org/officeDocument/2006/relationships/hyperlink" Target="https://www.lighting.philips.com/prof/led-lamps-and-tubes/led-tubes/corepro-ledtube-em-mains-t8/929001874932_EU/product" TargetMode="External"/><Relationship Id="rId1087" Type="http://schemas.openxmlformats.org/officeDocument/2006/relationships/drawing" Target="../drawings/drawing1.xml"/><Relationship Id="rId664" Type="http://schemas.openxmlformats.org/officeDocument/2006/relationships/hyperlink" Target="https://www.lighting.philips.com/prof/led-lamps-and-tubes/led-pl-lamps/corepro-led-pll/929003579102_EU/product" TargetMode="External"/><Relationship Id="rId871" Type="http://schemas.openxmlformats.org/officeDocument/2006/relationships/hyperlink" Target="https://www.lighting.philips.com/prof/led-lamps-and-tubes/led-candles-and-lusters/corepro-glass-led-candles-and-lusters/929001238792_EU/product" TargetMode="External"/><Relationship Id="rId969" Type="http://schemas.openxmlformats.org/officeDocument/2006/relationships/hyperlink" Target="https://www.lighting.philips.com/prof/led-lamps-and-tubes/led-hid-replacement/corepro-led-hid-hpl/929003731402_EU/product" TargetMode="External"/><Relationship Id="rId14" Type="http://schemas.openxmlformats.org/officeDocument/2006/relationships/hyperlink" Target="https://www.lighting.philips.com/prof/indoor-luminaires/downlights/essential-smartbright-led-downlight/929003280117_EU/product" TargetMode="External"/><Relationship Id="rId317" Type="http://schemas.openxmlformats.org/officeDocument/2006/relationships/hyperlink" Target="https://www.lighting.philips.com/prof/led-lamps-and-tubes/led-tubes/master-ledtube-instantfit-hf-t5/929002352102_EU/product" TargetMode="External"/><Relationship Id="rId524" Type="http://schemas.openxmlformats.org/officeDocument/2006/relationships/hyperlink" Target="https://www.lighting.philips.com/prof/indoor-luminaires/waterproof-and-cleanroom/waterproof-luminaires/ledinaire-waterproof/911401877280_EU/product" TargetMode="External"/><Relationship Id="rId731" Type="http://schemas.openxmlformats.org/officeDocument/2006/relationships/hyperlink" Target="https://www.lighting.philips.com/prof/led-lamps-and-tubes/led-bulbs/corepro-glass-high-lumen-bulbs/929002371802_EU/product" TargetMode="External"/><Relationship Id="rId98" Type="http://schemas.openxmlformats.org/officeDocument/2006/relationships/hyperlink" Target="https://www.lighting.philips.com/prof/led-lamps-and-tubes/led-strips/corepro-led-strip/929003167902_EU/product" TargetMode="External"/><Relationship Id="rId163" Type="http://schemas.openxmlformats.org/officeDocument/2006/relationships/hyperlink" Target="https://www.lighting.philips.com/prof/indoor-luminaires/recessed/ledinaire-panel/911401805681_EU/product" TargetMode="External"/><Relationship Id="rId370" Type="http://schemas.openxmlformats.org/officeDocument/2006/relationships/hyperlink" Target="https://www.lighting.philips.com/prof/conventional-lamps-and-tubes/compact-high-intensity-discharge/mastercolour-cdm/mastercolour-cdm-t-elite/928094705125_EU/product" TargetMode="External"/><Relationship Id="rId829" Type="http://schemas.openxmlformats.org/officeDocument/2006/relationships/hyperlink" Target="https://www.lighting.philips.com/prof/led-lamps-and-tubes/led-bulbs/master-ultraefficient-led-bulb/929003642402_EU/product" TargetMode="External"/><Relationship Id="rId1014" Type="http://schemas.openxmlformats.org/officeDocument/2006/relationships/hyperlink" Target="https://www.lighting.philips.com/prof/led-lamps-and-tubes/led-tubes/master-value-ledtube-t8/929002021802_EU/product" TargetMode="External"/><Relationship Id="rId230" Type="http://schemas.openxmlformats.org/officeDocument/2006/relationships/hyperlink" Target="https://www.lighting.philips.com/prof/indoor-luminaires/projectors/essential-smartbright-projector-gen-2/911401888582_EU/product" TargetMode="External"/><Relationship Id="rId468" Type="http://schemas.openxmlformats.org/officeDocument/2006/relationships/hyperlink" Target="https://www.lighting.philips.com/prof/conventional-lamps-and-tubes/special-lamps/insect-trap/master-actinic-bl-secura/master-actinic-bl-tl-d-secura/928022701003_EU/product" TargetMode="External"/><Relationship Id="rId675" Type="http://schemas.openxmlformats.org/officeDocument/2006/relationships/hyperlink" Target="https://www.lighting.philips.com/prof/led-lamps-and-tubes/led-spots/corepro-ledspot-mv/929002981002_EU/product" TargetMode="External"/><Relationship Id="rId882" Type="http://schemas.openxmlformats.org/officeDocument/2006/relationships/hyperlink" Target="https://www.lighting.philips.com/prof/led-lamps-and-tubes/led-candles-and-lusters/master-glass-led-candles-and-lusters/929003012082_EU/product" TargetMode="External"/><Relationship Id="rId25" Type="http://schemas.openxmlformats.org/officeDocument/2006/relationships/hyperlink" Target="https://www.lighting.philips.com/prof/indoor-luminaires/downlights/essential-smartbright-led-downlight/929003279008_EU/product" TargetMode="External"/><Relationship Id="rId328" Type="http://schemas.openxmlformats.org/officeDocument/2006/relationships/hyperlink" Target="https://www.lighting.philips.com/prof/led-lamps-and-tubes/led-tubes/master-value-ledtube-universal-t8/929002997302_EU/product" TargetMode="External"/><Relationship Id="rId535" Type="http://schemas.openxmlformats.org/officeDocument/2006/relationships/hyperlink" Target="https://www.lighting.philips.com/prof/indoor-luminaires/waterproof-and-cleanroom/waterproof-luminaires/ledinaire-waterproof-wt065c/911401807585_EU/product" TargetMode="External"/><Relationship Id="rId742" Type="http://schemas.openxmlformats.org/officeDocument/2006/relationships/hyperlink" Target="https://www.lighting.philips.com/prof/led-lamps-and-tubes/led-bulbs/corepro-glass-led-bulbs/929002025492_EU/product" TargetMode="External"/><Relationship Id="rId174" Type="http://schemas.openxmlformats.org/officeDocument/2006/relationships/hyperlink" Target="https://www.lighting.philips.co.uk/prof/outdoor-luminaires/sports-and-area-floodlighting/area-and-recreational-floodlighting/ledinaire-floodlights-gen3/911401842483_EU/product" TargetMode="External"/><Relationship Id="rId381" Type="http://schemas.openxmlformats.org/officeDocument/2006/relationships/hyperlink" Target="https://www.lighting.philips.com/prof/conventional-lamps-and-tubes/compact-high-intensity-discharge/mastercolour-cdm/mastercolour-cdm-tc-elite/928189105129_EU/product" TargetMode="External"/><Relationship Id="rId602" Type="http://schemas.openxmlformats.org/officeDocument/2006/relationships/hyperlink" Target="https://www.lighting.philips.com/prof/led-lamps-and-tubes/led-bulbs/corepro-plastic-ledbulbs/929002306608_EU/product" TargetMode="External"/><Relationship Id="rId1025" Type="http://schemas.openxmlformats.org/officeDocument/2006/relationships/hyperlink" Target="https://www.lighting.philips.com/prof/led-lamps-and-tubes/led-tubes/master-ledtube-instantfit-hf-t8/929003553402_EU/product" TargetMode="External"/><Relationship Id="rId241" Type="http://schemas.openxmlformats.org/officeDocument/2006/relationships/hyperlink" Target="https://www.lighting.philips.com/prof/led-lamps-and-tubes/led-hid-replacement/corepro-led-hid-hpl/929002349802_EU/product" TargetMode="External"/><Relationship Id="rId479" Type="http://schemas.openxmlformats.org/officeDocument/2006/relationships/hyperlink" Target="https://www.lighting.philips.com/prof/conventional-lamps-and-tubes/special-lamps/various-uv-applications/jaundice/blue-52-tl-tl-d/928003505203_EU/product" TargetMode="External"/><Relationship Id="rId686" Type="http://schemas.openxmlformats.org/officeDocument/2006/relationships/hyperlink" Target="https://www.lighting.philips.com/prof/led-lamps-and-tubes/led-tubes/corepro-ledtube-em-mains-t8/929003577402_EU/product" TargetMode="External"/><Relationship Id="rId893" Type="http://schemas.openxmlformats.org/officeDocument/2006/relationships/hyperlink" Target="https://www.lighting.philips.com/prof/led-lamps-and-tubes/led-spots/corepro-ledspot-reflectors/929001891102_EU/product" TargetMode="External"/><Relationship Id="rId907" Type="http://schemas.openxmlformats.org/officeDocument/2006/relationships/hyperlink" Target="https://www.lighting.philips.com/prof/led-lamps-and-tubes/led-spots/master-value-ledspot-par/929003485602_EU/product" TargetMode="External"/><Relationship Id="rId36" Type="http://schemas.openxmlformats.org/officeDocument/2006/relationships/hyperlink" Target="https://www.lighting.philips.com/prof/indoor-luminaires/downlights/essential-smartbright-led-downlight/929002673402_EU/product" TargetMode="External"/><Relationship Id="rId339" Type="http://schemas.openxmlformats.org/officeDocument/2006/relationships/hyperlink" Target="https://www.lighting.philips.com/prof/conventional-lamps-and-tubes/high-intensity-discharge-lamps/quartz-metal-halide/master-mhn-sa/928078415130_EU/product" TargetMode="External"/><Relationship Id="rId546" Type="http://schemas.openxmlformats.org/officeDocument/2006/relationships/hyperlink" Target="https://www.lighting.philips.com/prof/outdoor-luminaires/solar/luminaires/ledinaire-floodlights-solar/911401881802_EU/product" TargetMode="External"/><Relationship Id="rId753" Type="http://schemas.openxmlformats.org/officeDocument/2006/relationships/hyperlink" Target="https://www.lighting.philips.com/prof/indoor-luminaires/downlights/ledinaire-slimdownlight/929004083532_EU/product" TargetMode="External"/><Relationship Id="rId101" Type="http://schemas.openxmlformats.org/officeDocument/2006/relationships/hyperlink" Target="https://www.lighting.philips.com/prof/led-lamps-and-tubes/led-spots/master-ledspot-expertcolor-mv/929001346602_EU/product" TargetMode="External"/><Relationship Id="rId185" Type="http://schemas.openxmlformats.org/officeDocument/2006/relationships/hyperlink" Target="https://www.lighting.philips.com/prof/outdoor-luminaires/sports-and-area-floodlighting/area-and-recreational-floodlighting/ledinaire-floodlights-gen3/911401896983_EU/product" TargetMode="External"/><Relationship Id="rId406" Type="http://schemas.openxmlformats.org/officeDocument/2006/relationships/hyperlink" Target="https://www.lighting.philips.pl/prof/konwencjonalne-lampy-i-tuby/swietlowki-i-zaplonniki-do-swietlowek/zaplonniki-do-swietlowek/zaplonniki-ecoclick/928390720229_EU/product" TargetMode="External"/><Relationship Id="rId960" Type="http://schemas.openxmlformats.org/officeDocument/2006/relationships/hyperlink" Target="https://www.lighting.philips.com/prof/led-lamps-and-tubes/led-hid-replacement/master-led-hid-son-t/929003467212_EU/product" TargetMode="External"/><Relationship Id="rId1036" Type="http://schemas.openxmlformats.org/officeDocument/2006/relationships/hyperlink" Target="https://www.lighting.philips.com/prof/led-lamps-and-tubes/led-tubes/corepro-led-tube-universal-t8/929001869302_EU/product" TargetMode="External"/><Relationship Id="rId392" Type="http://schemas.openxmlformats.org/officeDocument/2006/relationships/hyperlink" Target="https://www.lighting.philips.com/prof/conventional-lamps-and-tubes/compact-high-intensity-discharge/master-sdw-white-son/master-sdw-tg-mini/928158905131_EU/product" TargetMode="External"/><Relationship Id="rId613" Type="http://schemas.openxmlformats.org/officeDocument/2006/relationships/hyperlink" Target="https://www.lighting.philips.com/prof/led-lamps-and-tubes/led-capsules-and-specials/corepro-ledcapsule-mv/929002059802_EU/product" TargetMode="External"/><Relationship Id="rId697" Type="http://schemas.openxmlformats.org/officeDocument/2006/relationships/hyperlink" Target="https://www.lighting.philips.com/prof/led-lamps-and-tubes/led-tubes/corepro-ledtube-em-mains-t8/929003519802_EU/product" TargetMode="External"/><Relationship Id="rId820" Type="http://schemas.openxmlformats.org/officeDocument/2006/relationships/hyperlink" Target="https://www.lighting.philips.com/prof/led-lamps-and-tubes/led-bulbs/master-ultraefficient-led-bulb/929003624502_EU/product" TargetMode="External"/><Relationship Id="rId918" Type="http://schemas.openxmlformats.org/officeDocument/2006/relationships/hyperlink" Target="https://www.lighting.philips.com/prof/led-lamps-and-tubes/led-spots/master-value-ledspot-mv/929002979702_EU/product" TargetMode="External"/><Relationship Id="rId252" Type="http://schemas.openxmlformats.org/officeDocument/2006/relationships/hyperlink" Target="https://www.lighting.philips.com/prof/led-lamps-and-tubes/led-hid-replacement/master-led-hid-hpi/929002350702_EU/product" TargetMode="External"/><Relationship Id="rId47" Type="http://schemas.openxmlformats.org/officeDocument/2006/relationships/hyperlink" Target="https://www.lighting.philips.com/prof/led-lamps-and-tubes/led-capsules-and-specials/corepro-ledcapsule-lv/929002389702_EU/product" TargetMode="External"/><Relationship Id="rId112" Type="http://schemas.openxmlformats.org/officeDocument/2006/relationships/hyperlink" Target="https://www.lighting.philips.com/prof/led-lamps-and-tubes/led-spots/master-value-ledspot-mv/929002209902_EU/product" TargetMode="External"/><Relationship Id="rId557" Type="http://schemas.openxmlformats.org/officeDocument/2006/relationships/hyperlink" Target="https://www.lighting.philips.com/prof/led-lamps-and-tubes/led-pl-lamps/corepro-led-pll/929003758402_EU/product" TargetMode="External"/><Relationship Id="rId764" Type="http://schemas.openxmlformats.org/officeDocument/2006/relationships/hyperlink" Target="https://www.lighting.philips.com/prof/indoor-luminaires/accent-downlights/ledinaire-clear-accent/929002669732_EU/product" TargetMode="External"/><Relationship Id="rId971" Type="http://schemas.openxmlformats.org/officeDocument/2006/relationships/hyperlink" Target="https://www.lighting.philips.com/prof/led-lamps-and-tubes/led-hid-replacement/master-led-hid-hpl/929003530702_EU/product" TargetMode="External"/><Relationship Id="rId196" Type="http://schemas.openxmlformats.org/officeDocument/2006/relationships/hyperlink" Target="https://www.lighting.philips.com/prof/indoor-luminaires/battens/ledinaire-batten/911401841882_EU/product" TargetMode="External"/><Relationship Id="rId417" Type="http://schemas.openxmlformats.org/officeDocument/2006/relationships/hyperlink" Target="https://www.lighting.philips.com/prof/conventional-lamps-and-tubes/fluorescent-lamps-and-starters/tl-d/tl-d-snow-white/928048545015_EU/product" TargetMode="External"/><Relationship Id="rId624" Type="http://schemas.openxmlformats.org/officeDocument/2006/relationships/hyperlink" Target="https://www.lighting.philips.com/prof/led-lamps-and-tubes/led-pl-lamps/corepro-led-plt-4p/929003576602_EU/product" TargetMode="External"/><Relationship Id="rId831" Type="http://schemas.openxmlformats.org/officeDocument/2006/relationships/hyperlink" Target="https://www.lighting.philips.com/prof/led-lamps-and-tubes/led-bulbs/master-ultraefficient-led-bulb/929003642602_EU/product" TargetMode="External"/><Relationship Id="rId1047" Type="http://schemas.openxmlformats.org/officeDocument/2006/relationships/hyperlink" Target="https://www.lighting.philips.com/prof/led-lamps-and-tubes/led-tubes/master-ledtube-instantfit-hf-t5/929003596702_EU/product" TargetMode="External"/><Relationship Id="rId263" Type="http://schemas.openxmlformats.org/officeDocument/2006/relationships/hyperlink" Target="https://www.lighting.philips.com/prof/led-lamps-and-tubes/led-pl-lamps/corepro-led-plc-2p/929001201502_EU/product" TargetMode="External"/><Relationship Id="rId470" Type="http://schemas.openxmlformats.org/officeDocument/2006/relationships/hyperlink" Target="https://www.lighting.philips.com/prof/conventional-lamps-and-tubes/special-lamps/various-uv-applications/jaundice/blue-52-pl-l-pl-s/927904105206_EU/product" TargetMode="External"/><Relationship Id="rId929" Type="http://schemas.openxmlformats.org/officeDocument/2006/relationships/hyperlink" Target="https://www.lighting.philips.com/prof/led-lamps-and-tubes/led-spots/master-ledspot-expertcolor-lv/929003079102_EU/product" TargetMode="External"/><Relationship Id="rId58" Type="http://schemas.openxmlformats.org/officeDocument/2006/relationships/hyperlink" Target="https://www.lighting.philips.com/prof/led-lamps-and-tubes/led-strips/corepro-led-strip/929002695902_EU/product" TargetMode="External"/><Relationship Id="rId123" Type="http://schemas.openxmlformats.org/officeDocument/2006/relationships/hyperlink" Target="https://www.lighting.philips.com/prof/led-lamps-and-tubes/led-bulbs/master-glass-led-bulbs/929003011302_EU/product" TargetMode="External"/><Relationship Id="rId330" Type="http://schemas.openxmlformats.org/officeDocument/2006/relationships/hyperlink" Target="https://www.lighting.philips.com/prof/led-lamps-and-tubes/led-tubes/master-value-ledtube-universal-t8/929002997502_EU/product" TargetMode="External"/><Relationship Id="rId568" Type="http://schemas.openxmlformats.org/officeDocument/2006/relationships/hyperlink" Target="https://www.lighting.philips.com/prof/led-lamps-and-tubes/led-tubes/corepro-ledtube-instantfit-hf-t5/929003775202_EU/product" TargetMode="External"/><Relationship Id="rId775" Type="http://schemas.openxmlformats.org/officeDocument/2006/relationships/hyperlink" Target="https://www.lighting.philips.com/prof/indoor-luminaires/wall-mounted/ledinaire-wall-mounted-wl070v/911401826882_EU/product" TargetMode="External"/><Relationship Id="rId982" Type="http://schemas.openxmlformats.org/officeDocument/2006/relationships/hyperlink" Target="https://www.lighting.philips.com/prof/led-lamps-and-tubes/led-hid-replacement/trueforce-core-led-industrial-and-retail-highbay-hpi-son-hpl/929002406402_EU/product" TargetMode="External"/><Relationship Id="rId428" Type="http://schemas.openxmlformats.org/officeDocument/2006/relationships/hyperlink" Target="https://www.lighting.philips.com/prof/lighting-electronics/fluorescent/fluorescent-fixed-output-gear/hf-performer-iii-for-tl5-lamps/913713028266_EU/product" TargetMode="External"/><Relationship Id="rId635" Type="http://schemas.openxmlformats.org/officeDocument/2006/relationships/hyperlink" Target="https://www.lighting.philips.com/prof/led-lamps-and-tubes/led-spots/corepro-ledspot-lv/929002066402_EU/product" TargetMode="External"/><Relationship Id="rId842" Type="http://schemas.openxmlformats.org/officeDocument/2006/relationships/hyperlink" Target="https://www.lighting.philips.com/prof/led-lamps-and-tubes/led-bulbs/corepro-plastic-led-specialties/929001901502_EU/product" TargetMode="External"/><Relationship Id="rId1058" Type="http://schemas.openxmlformats.org/officeDocument/2006/relationships/hyperlink" Target="https://www.lighting.philips.com/prof/led-lamps-and-tubes/led-tubes/master-ledtube-mains-t5/929001908802_EU/product" TargetMode="External"/><Relationship Id="rId274" Type="http://schemas.openxmlformats.org/officeDocument/2006/relationships/hyperlink" Target="https://www.lighting.philips.com/prof/led-lamps-and-tubes/led-spots/master-ledspot-expertcolor-ar111/929003043302_EU/product" TargetMode="External"/><Relationship Id="rId481" Type="http://schemas.openxmlformats.org/officeDocument/2006/relationships/hyperlink" Target="https://www.lighting.philips.com/prof/conventional-lamps-and-tubes/special-lamps/reprography/flexo-print/flexo-print/928008401003_EU/product" TargetMode="External"/><Relationship Id="rId702" Type="http://schemas.openxmlformats.org/officeDocument/2006/relationships/hyperlink" Target="https://www.lighting.philips.com/prof/indoor-luminaires/recessed/ledinaire-panel-ecoset/911401877685_EU/product" TargetMode="External"/><Relationship Id="rId69" Type="http://schemas.openxmlformats.org/officeDocument/2006/relationships/hyperlink" Target="https://www.lighting.philips.com/prof/led-lamps-and-tubes/led-strips/corepro-led-strip/929002695402_EU/product" TargetMode="External"/><Relationship Id="rId134" Type="http://schemas.openxmlformats.org/officeDocument/2006/relationships/hyperlink" Target="https://www.lighting.philips.com/prof/led-lamps-and-tubes/led-bulbs/master-value-glass-led-bulbs/929003059402_EU/product" TargetMode="External"/><Relationship Id="rId579" Type="http://schemas.openxmlformats.org/officeDocument/2006/relationships/hyperlink" Target="https://www.lighting.philips.com/prof/led-lamps-and-tubes/led-tubes/corepro-ledtube-instantfit-hf-t5/929003774602_EU/product" TargetMode="External"/><Relationship Id="rId786" Type="http://schemas.openxmlformats.org/officeDocument/2006/relationships/hyperlink" Target="https://www.lighting.philips.com/prof/indoor-luminaires/wall-mounted/ledinaire-square-wall-mounted/911401834880_EU/product" TargetMode="External"/><Relationship Id="rId993" Type="http://schemas.openxmlformats.org/officeDocument/2006/relationships/hyperlink" Target="https://www.lighting.philips.com/prof/led-lamps-and-tubes/led-tubes/master-ledtube-t8-ultraefficient/929003745102_EU/product" TargetMode="External"/><Relationship Id="rId341" Type="http://schemas.openxmlformats.org/officeDocument/2006/relationships/hyperlink" Target="https://www.lighting.philips.com/prof/conventional-lamps-and-tubes/high-intensity-discharge-lamps/quartz-metal-halide/master-mhn-sa/928099205130_EU/product" TargetMode="External"/><Relationship Id="rId439" Type="http://schemas.openxmlformats.org/officeDocument/2006/relationships/hyperlink" Target="https://www.lighting.philips.com/prof/lighting-electronics/fluorescent/fluorescent-fixed-output-gear/hf-selectalume-ii-for-tl5-lamps/913713033666_EU/product" TargetMode="External"/><Relationship Id="rId646" Type="http://schemas.openxmlformats.org/officeDocument/2006/relationships/hyperlink" Target="https://www.lighting.philips.com/prof/led-lamps-and-tubes/led-spots/corepro-ledspot-mv/929002495802_EU/product" TargetMode="External"/><Relationship Id="rId1069" Type="http://schemas.openxmlformats.org/officeDocument/2006/relationships/hyperlink" Target="https://www.lighting.philips.com/prof/lighting-electronics/fluorescent/fluorescent-fixed-output-gear/hf-performer-iii-for-tl-d-lamps/913713031866_EU/product" TargetMode="External"/><Relationship Id="rId201" Type="http://schemas.openxmlformats.org/officeDocument/2006/relationships/hyperlink" Target="https://www.lighting.philips.com/prof/indoor-luminaires/recessed/coreline-recessed/910930031018_EU/product" TargetMode="External"/><Relationship Id="rId285" Type="http://schemas.openxmlformats.org/officeDocument/2006/relationships/hyperlink" Target="https://www.lighting.philips.com/prof/led-lamps-and-tubes/led-spots/master-ledspot-expertcolor-ar111/929003043102_EU/product" TargetMode="External"/><Relationship Id="rId506" Type="http://schemas.openxmlformats.org/officeDocument/2006/relationships/hyperlink" Target="https://www.lighting.philips.com/prof/conventional-lamps-and-tubes/special-lamps/purification-water-and-air-/water/tuv-t5/927971104099_EU/product" TargetMode="External"/><Relationship Id="rId853" Type="http://schemas.openxmlformats.org/officeDocument/2006/relationships/hyperlink" Target="https://www.lighting.philips.com/prof/led-lamps-and-tubes/led-candles-and-lusters/corepro-plastic-ledcandles-lusters/929002966902_EU/product" TargetMode="External"/><Relationship Id="rId492" Type="http://schemas.openxmlformats.org/officeDocument/2006/relationships/hyperlink" Target="https://www.lighting.philips.com/prof/conventional-lamps-and-tubes/special-lamps/purification-water-and-air-/water/tuv-tl-mini/927971204099_EU/product" TargetMode="External"/><Relationship Id="rId713" Type="http://schemas.openxmlformats.org/officeDocument/2006/relationships/hyperlink" Target="https://www.lighting.philips.com/prof/led-lamps-and-tubes/led-bulbs/corepro-plastic-ledbulbs/929003543302_EU/product" TargetMode="External"/><Relationship Id="rId797" Type="http://schemas.openxmlformats.org/officeDocument/2006/relationships/hyperlink" Target="https://www.lighting.philips.com/prof/outdoor-luminaires/sports-and-area-floodlighting/area-and-recreational-floodlighting/ledinaire-all-in-floodlights/911401884386_EU/product" TargetMode="External"/><Relationship Id="rId920" Type="http://schemas.openxmlformats.org/officeDocument/2006/relationships/hyperlink" Target="https://www.lighting.philips.com/prof/led-lamps-and-tubes/led-spots/master-value-ledspot-mv/929002066002_EU/product" TargetMode="External"/><Relationship Id="rId145" Type="http://schemas.openxmlformats.org/officeDocument/2006/relationships/hyperlink" Target="https://www.lighting.philips.com/prof/conventional-lamps-and-tubes/special-lamps/infrared-heat-incandescent/infrared-lamps-industrial-use/923211843801_EU/product" TargetMode="External"/><Relationship Id="rId352" Type="http://schemas.openxmlformats.org/officeDocument/2006/relationships/hyperlink" Target="https://www.lighting.philips.com/prof/conventional-lamps-and-tubes/fluorescent-lamps-and-starters/tl-d/master-tl-d-super-80/927920086555_EU/product" TargetMode="External"/><Relationship Id="rId212" Type="http://schemas.openxmlformats.org/officeDocument/2006/relationships/hyperlink" Target="https://www.lighting.philips.com/prof/indoor-luminaires/projectors/essential-smartbright-projector-gen-2/911401890382_EU/product" TargetMode="External"/><Relationship Id="rId657" Type="http://schemas.openxmlformats.org/officeDocument/2006/relationships/hyperlink" Target="https://www.lighting.philips.com/prof/led-lamps-and-tubes/led-hid-replacement/trueforce-core-led-industrial-and-retail-highbay-hpi-son-hpl/929003161702_EU/product" TargetMode="External"/><Relationship Id="rId864" Type="http://schemas.openxmlformats.org/officeDocument/2006/relationships/hyperlink" Target="https://www.lighting.philips.com/prof/led-lamps-and-tubes/led-candles-and-lusters/corepro-glass-led-candles-and-lusters/929001238492_EU/product" TargetMode="External"/><Relationship Id="rId296" Type="http://schemas.openxmlformats.org/officeDocument/2006/relationships/hyperlink" Target="https://www.lighting.philips.com/prof/led-lamps-and-tubes/led-spots/master-ledspot-expertcolor-lv/929003080202_EU/product" TargetMode="External"/><Relationship Id="rId517" Type="http://schemas.openxmlformats.org/officeDocument/2006/relationships/hyperlink" Target="https://www.lighting.philips.com/prof/conventional-lamps-and-tubes/special-lamps/purification-water-and-air-/surface/tuv-t8/928049804006_EU/product" TargetMode="External"/><Relationship Id="rId724" Type="http://schemas.openxmlformats.org/officeDocument/2006/relationships/hyperlink" Target="https://www.lighting.philips.com/prof/led-lamps-and-tubes/led-bulbs/corepro-glass-high-lumen-bulbs/929002372802_EU/product" TargetMode="External"/><Relationship Id="rId931" Type="http://schemas.openxmlformats.org/officeDocument/2006/relationships/hyperlink" Target="https://www.lighting.philips.com/prof/led-lamps-and-tubes/led-spots/master-ledspot-expertcolor-lv/929003079202_EU/product" TargetMode="External"/><Relationship Id="rId60" Type="http://schemas.openxmlformats.org/officeDocument/2006/relationships/hyperlink" Target="https://www.lighting.philips.com/prof/led-lamps-and-tubes/led-strips/corepro-led-strip/929002696102_EU/product" TargetMode="External"/><Relationship Id="rId156" Type="http://schemas.openxmlformats.org/officeDocument/2006/relationships/hyperlink" Target="https://www.lighting.philips.com/prof/indoor-luminaires/recessed/ledinaire-panel/911401875485_EU/product" TargetMode="External"/><Relationship Id="rId363" Type="http://schemas.openxmlformats.org/officeDocument/2006/relationships/hyperlink" Target="https://www.lighting.philips.com/prof/conventional-lamps-and-tubes/compact-high-intensity-discharge/mastercolour-cdm/mastercolour-cdm-t/928084605131_EU/product" TargetMode="External"/><Relationship Id="rId570" Type="http://schemas.openxmlformats.org/officeDocument/2006/relationships/hyperlink" Target="https://www.lighting.philips.com/prof/led-lamps-and-tubes/led-tubes/corepro-ledtube-instantfit-hf-t5/929003775402_EU/product" TargetMode="External"/><Relationship Id="rId1007" Type="http://schemas.openxmlformats.org/officeDocument/2006/relationships/hyperlink" Target="https://www.lighting.philips.com/prof/led-lamps-and-tubes/led-tubes/master-value-ledtube-t8/929002021402_EU/product" TargetMode="External"/><Relationship Id="rId223" Type="http://schemas.openxmlformats.org/officeDocument/2006/relationships/hyperlink" Target="https://www.lighting.philips.com/prof/indoor-luminaires/projectors/essential-smartbright-projector-gen-2/911401889382_EU/product" TargetMode="External"/><Relationship Id="rId430" Type="http://schemas.openxmlformats.org/officeDocument/2006/relationships/hyperlink" Target="https://www.lighting.philips.com/prof/lighting-electronics/fluorescent/fluorescent-fixed-output-gear/hf-performer-ii-for-pl-t-c-r-l-tl5c-lamps/913700630866_EU/product" TargetMode="External"/><Relationship Id="rId668" Type="http://schemas.openxmlformats.org/officeDocument/2006/relationships/hyperlink" Target="https://www.lighting.philips.com/prof/led-lamps-and-tubes/led-tubes/corepro-ledtube-em-mains-t8/929003577532_EU/product" TargetMode="External"/><Relationship Id="rId875" Type="http://schemas.openxmlformats.org/officeDocument/2006/relationships/hyperlink" Target="https://www.lighting.philips.com/prof/led-lamps-and-tubes/led-candles-and-lusters/corepro-glass-led-candles-and-lusters/929002028892_EU/product" TargetMode="External"/><Relationship Id="rId1060" Type="http://schemas.openxmlformats.org/officeDocument/2006/relationships/hyperlink" Target="https://www.lighting.philips.com/prof/led-lamps-and-tubes/led-tubes/master-ledtube-mains-t5/929001909002_EU/product" TargetMode="External"/><Relationship Id="rId18" Type="http://schemas.openxmlformats.org/officeDocument/2006/relationships/hyperlink" Target="https://www.lighting.philips.com/prof/indoor-luminaires/downlights/essential-smartbright-led-downlight/929003277908_EU/product" TargetMode="External"/><Relationship Id="rId528" Type="http://schemas.openxmlformats.org/officeDocument/2006/relationships/hyperlink" Target="https://www.lighting.philips.com/prof/indoor-luminaires/waterproof-and-cleanroom/waterproof-luminaires/ledinaire-waterproof/911401877480_EU/product" TargetMode="External"/><Relationship Id="rId735" Type="http://schemas.openxmlformats.org/officeDocument/2006/relationships/hyperlink" Target="https://www.lighting.philips.com/prof/led-lamps-and-tubes/led-spots/corepro-ledspot-mv/929001215252_EU/product" TargetMode="External"/><Relationship Id="rId942" Type="http://schemas.openxmlformats.org/officeDocument/2006/relationships/hyperlink" Target="https://www.lighting.philips.com/prof/led-lamps-and-tubes/led-capsules-and-specials/corepro-ledlinear-mv/929002016702_EU/product" TargetMode="External"/><Relationship Id="rId167" Type="http://schemas.openxmlformats.org/officeDocument/2006/relationships/hyperlink" Target="https://www.lighting.philips.com/prof/outdoor-luminaires/road-and-street/coreline-malaga-led/910925865339_EU/product" TargetMode="External"/><Relationship Id="rId374" Type="http://schemas.openxmlformats.org/officeDocument/2006/relationships/hyperlink" Target="https://www.lighting.philips.com/prof/conventional-lamps-and-tubes/compact-high-intensity-discharge/mastercolour-cdm/mastercolour-cdm-t-elite/928191705131_EU/product" TargetMode="External"/><Relationship Id="rId581" Type="http://schemas.openxmlformats.org/officeDocument/2006/relationships/hyperlink" Target="https://www.lighting.philips.com/prof/led-lamps-and-tubes/led-hid-replacement/corepro-led-hid-son-t/929003775702_EU/product" TargetMode="External"/><Relationship Id="rId1018" Type="http://schemas.openxmlformats.org/officeDocument/2006/relationships/hyperlink" Target="https://www.lighting.philips.com/prof/led-lamps-and-tubes/led-tubes/master-value-ledtube-t8/929002998102_EU/product" TargetMode="External"/><Relationship Id="rId71" Type="http://schemas.openxmlformats.org/officeDocument/2006/relationships/hyperlink" Target="https://www.lighting.philips.com/prof/led-lamps-and-tubes/led-strips/corepro-led-strip/929002695602_EU/product" TargetMode="External"/><Relationship Id="rId234" Type="http://schemas.openxmlformats.org/officeDocument/2006/relationships/hyperlink" Target="https://www.lighting.philips.com/prof/led-lamps-and-tubes/led-hid-replacement/trueforce-core-led-industrial-and-retail-highbay-hpi-son-hpl/929002406208_EU/product" TargetMode="External"/><Relationship Id="rId679" Type="http://schemas.openxmlformats.org/officeDocument/2006/relationships/hyperlink" Target="https://www.lighting.philips.com/prof/led-lamps-and-tubes/led-spots/corepro-ledspot-mv/929001217862_EU/product" TargetMode="External"/><Relationship Id="rId802" Type="http://schemas.openxmlformats.org/officeDocument/2006/relationships/hyperlink" Target="https://www.lighting.philips.com/prof/outdoor-luminaires/sports-and-area-floodlighting/area-and-recreational-floodlighting/ledinaire-all-in-floodlights/911401878386_EU/product" TargetMode="External"/><Relationship Id="rId886" Type="http://schemas.openxmlformats.org/officeDocument/2006/relationships/hyperlink" Target="https://www.lighting.philips.com/prof/led-lamps-and-tubes/led-candles-and-lusters/master-glass-led-candles-and-lusters/929003013082_EU/product" TargetMode="External"/><Relationship Id="rId2" Type="http://schemas.openxmlformats.org/officeDocument/2006/relationships/hyperlink" Target="https://www.lighting.philips.co.uk/consumer/p/ceiling-light/8718699758882/specifications" TargetMode="External"/><Relationship Id="rId29" Type="http://schemas.openxmlformats.org/officeDocument/2006/relationships/hyperlink" Target="https://www.lighting.philips.com/prof/indoor-luminaires/downlights/essential-smartbright-led-downlight/929003278608_EU/product" TargetMode="External"/><Relationship Id="rId441" Type="http://schemas.openxmlformats.org/officeDocument/2006/relationships/hyperlink" Target="https://www.lighting.philips.com/prof/lighting-electronics/fluorescent/fluorescent-fixed-output-gear/hf-selectalume-ii-for-tl5-lamps/913713033566_EU/product" TargetMode="External"/><Relationship Id="rId539" Type="http://schemas.openxmlformats.org/officeDocument/2006/relationships/hyperlink" Target="https://www.lighting.philips.com/prof/indoor-luminaires/waterproof-and-cleanroom/waterproof-luminaires/ledinaire-waterproof-wt065c/911401807985_EU/product" TargetMode="External"/><Relationship Id="rId746" Type="http://schemas.openxmlformats.org/officeDocument/2006/relationships/hyperlink" Target="https://www.lighting.philips.com/prof/indoor-luminaires/surface-mounted/ledinaire-surface-mounted/911401850680_EU/product" TargetMode="External"/><Relationship Id="rId1071" Type="http://schemas.openxmlformats.org/officeDocument/2006/relationships/hyperlink" Target="https://www.lighting.philips.com/prof/lighting-electronics/fluorescent/fluorescent-dimming-gear/hf-regulator-ii-for-tl-d-lamps/913700609466_EU/product" TargetMode="External"/><Relationship Id="rId178" Type="http://schemas.openxmlformats.org/officeDocument/2006/relationships/hyperlink" Target="https://www.lighting.philips.co.uk/prof/outdoor-luminaires/sports-and-area-floodlighting/area-and-recreational-floodlighting/ledinaire-floodlights-gen3/911401884683_EU/product" TargetMode="External"/><Relationship Id="rId301" Type="http://schemas.openxmlformats.org/officeDocument/2006/relationships/hyperlink" Target="https://www.lighting.philips.com/prof/led-lamps-and-tubes/led-tubes/master-ledtube-em-mains-t8/929001922702_EU/product" TargetMode="External"/><Relationship Id="rId953" Type="http://schemas.openxmlformats.org/officeDocument/2006/relationships/hyperlink" Target="https://www.lighting.philips.com/prof/led-lamps-and-tubes/led-hid-replacement/corepro-led-hid-son-t/929002485002_EU/product" TargetMode="External"/><Relationship Id="rId1029" Type="http://schemas.openxmlformats.org/officeDocument/2006/relationships/hyperlink" Target="https://www.lighting.philips.com/prof/led-lamps-and-tubes/led-tubes/master-ledtube-instantfit-hf-t8/929003554102_EU/product" TargetMode="External"/><Relationship Id="rId82" Type="http://schemas.openxmlformats.org/officeDocument/2006/relationships/hyperlink" Target="https://www.lighting.philips.com/prof/led-lamps-and-tubes/led-tubes/ecofit-ledtubes-t8/929002445702_EU/product" TargetMode="External"/><Relationship Id="rId385" Type="http://schemas.openxmlformats.org/officeDocument/2006/relationships/hyperlink" Target="https://www.lighting.philips.com/prof/conventional-lamps-and-tubes/compact-high-intensity-discharge/mastercolour-cdm/mastercolour-cdm-td/928083605133_EU/product" TargetMode="External"/><Relationship Id="rId592" Type="http://schemas.openxmlformats.org/officeDocument/2006/relationships/hyperlink" Target="https://www.lighting.philips.com/prof/led-lamps-and-tubes/led-tubes/master-ledtube-mains-t5/929003734602_EU/product" TargetMode="External"/><Relationship Id="rId606" Type="http://schemas.openxmlformats.org/officeDocument/2006/relationships/hyperlink" Target="https://www.lighting.philips.com/prof/led-lamps-and-tubes/led-bulbs/corepro-plastic-ledbulbs/929003607608_EU/product" TargetMode="External"/><Relationship Id="rId813" Type="http://schemas.openxmlformats.org/officeDocument/2006/relationships/hyperlink" Target="https://www.lighting.philips.com/prof/led-lamps-and-tubes/led-bulbs/master-ultraefficient-led-bulb/929003623902_EU/product" TargetMode="External"/><Relationship Id="rId245" Type="http://schemas.openxmlformats.org/officeDocument/2006/relationships/hyperlink" Target="https://www.lighting.philips.com/prof/led-lamps-and-tubes/led-hid-replacement/corepro-led-hid-hpl/929002350202_EU/product" TargetMode="External"/><Relationship Id="rId452" Type="http://schemas.openxmlformats.org/officeDocument/2006/relationships/hyperlink" Target="https://www.lighting.philips.com/prof/conventional-lamps-and-tubes/special-lamps/optical---medical-equipment/halogen/halogen-reflector/923883810105_EU/product" TargetMode="External"/><Relationship Id="rId897" Type="http://schemas.openxmlformats.org/officeDocument/2006/relationships/hyperlink" Target="https://www.lighting.philips.com/prof/led-lamps-and-tubes/led-spots/corepro-ledspot-reflectors/929001891502_EU/product" TargetMode="External"/><Relationship Id="rId1082" Type="http://schemas.openxmlformats.org/officeDocument/2006/relationships/hyperlink" Target="https://www.lighting.philips.com/prof/indoor-luminaires/high-bay-and-low-bay/high-bay/ledinaire-high-bay/911401565244_EU/product" TargetMode="External"/><Relationship Id="rId105" Type="http://schemas.openxmlformats.org/officeDocument/2006/relationships/hyperlink" Target="https://www.lighting.philips.com/prof/led-lamps-and-tubes/led-spots/master-value-ledspot-mv/929001349202_EU/product" TargetMode="External"/><Relationship Id="rId312" Type="http://schemas.openxmlformats.org/officeDocument/2006/relationships/hyperlink" Target="https://www.lighting.philips.pl/prof/zrodla-swiatla-i-swietlowki-led/liniowe-zrodla-led/master-ledtube-em-mains-t8/929001298402_EU/product" TargetMode="External"/><Relationship Id="rId757" Type="http://schemas.openxmlformats.org/officeDocument/2006/relationships/hyperlink" Target="https://www.lighting.philips.com/prof/indoor-luminaires/downlights/ledinaire-slimdownlight/929003313002_EU/product" TargetMode="External"/><Relationship Id="rId964" Type="http://schemas.openxmlformats.org/officeDocument/2006/relationships/hyperlink" Target="https://www.lighting.philips.com/prof/led-lamps-and-tubes/led-hid-replacement/master-led-hid-son-t/929003467612_EU/product" TargetMode="External"/><Relationship Id="rId93" Type="http://schemas.openxmlformats.org/officeDocument/2006/relationships/hyperlink" Target="https://www.lighting.philips.com/prof/led-lamps-and-tubes/led-tubes/ecofit-ledtubes-t8/929003147337_EU/product" TargetMode="External"/><Relationship Id="rId189" Type="http://schemas.openxmlformats.org/officeDocument/2006/relationships/hyperlink" Target="https://www.lighting.philips.com/prof/indoor-luminaires/battens/ledinaire-batten/911401841982_EU/product" TargetMode="External"/><Relationship Id="rId396" Type="http://schemas.openxmlformats.org/officeDocument/2006/relationships/hyperlink" Target="https://www.lighting.philips.com/prof/conventional-lamps-and-tubes/high-intensity-discharge-lamps/son-high-pressure-sodium/master-son-t-apia-plus-xtra/928150519227_EU/product" TargetMode="External"/><Relationship Id="rId617" Type="http://schemas.openxmlformats.org/officeDocument/2006/relationships/hyperlink" Target="https://www.lighting.philips.com/prof/led-lamps-and-tubes/led-tubes/corepro-led-tube-universal-t8/929002419802_EU/product" TargetMode="External"/><Relationship Id="rId824" Type="http://schemas.openxmlformats.org/officeDocument/2006/relationships/hyperlink" Target="https://www.lighting.philips.com/prof/led-lamps-and-tubes/led-bulbs/master-ultraefficient-led-bulb/929003703702_EU/product" TargetMode="External"/><Relationship Id="rId256" Type="http://schemas.openxmlformats.org/officeDocument/2006/relationships/hyperlink" Target="https://www.lighting.philips.com/prof/led-lamps-and-tubes/led-hid-replacement/trueforce-led-hid-hpl/929002006302_EU/product" TargetMode="External"/><Relationship Id="rId463" Type="http://schemas.openxmlformats.org/officeDocument/2006/relationships/hyperlink" Target="https://www.lighting.philips.com/prof/conventional-lamps-and-tubes/special-lamps/insect-trap/actinic-bl-secura/actinic-bl-tl-d-k-secura/928048201003_EU/product" TargetMode="External"/><Relationship Id="rId670" Type="http://schemas.openxmlformats.org/officeDocument/2006/relationships/hyperlink" Target="https://www.lighting.philips.com/prof/led-lamps-and-tubes/led-spots/corepro-ledspot-mv/929002981402_EU/product" TargetMode="External"/><Relationship Id="rId116" Type="http://schemas.openxmlformats.org/officeDocument/2006/relationships/hyperlink" Target="https://www.lighting.philips.com/prof/led-lamps-and-tubes/led-spots/master-value-ledspot-lv/929002493302_EU/product" TargetMode="External"/><Relationship Id="rId323" Type="http://schemas.openxmlformats.org/officeDocument/2006/relationships/hyperlink" Target="https://www.lighting.philips.com/prof/led-lamps-and-tubes/led-tubes/master-ledtube-instantfit-hf-t5/929003153902_EU/product" TargetMode="External"/><Relationship Id="rId530" Type="http://schemas.openxmlformats.org/officeDocument/2006/relationships/hyperlink" Target="https://www.lighting.philips.com/prof/indoor-luminaires/downlights/ledinaire-recessed-downlight/929003165332_EU/product" TargetMode="External"/><Relationship Id="rId768" Type="http://schemas.openxmlformats.org/officeDocument/2006/relationships/hyperlink" Target="https://www.lighting.philips.com/prof/indoor-luminaires/accent-downlights/ledinaire-clear-accent/929002670132_EU/product" TargetMode="External"/><Relationship Id="rId975" Type="http://schemas.openxmlformats.org/officeDocument/2006/relationships/hyperlink" Target="https://www.lighting.philips.com/prof/led-lamps-and-tubes/led-hid-replacement/master-led-hid-hpl/929003531102_EU/product" TargetMode="External"/><Relationship Id="rId20" Type="http://schemas.openxmlformats.org/officeDocument/2006/relationships/hyperlink" Target="https://www.lighting.philips.com/prof/indoor-luminaires/downlights/essential-smartbright-led-downlight/929003277708_EU/product" TargetMode="External"/><Relationship Id="rId628" Type="http://schemas.openxmlformats.org/officeDocument/2006/relationships/hyperlink" Target="https://www.lighting.philips.com/prof/led-lamps-and-tubes/led-spots/corepro-ledspot-mv/929002466802_EU/product" TargetMode="External"/><Relationship Id="rId835" Type="http://schemas.openxmlformats.org/officeDocument/2006/relationships/hyperlink" Target="https://www.lighting.philips.com/prof/led-lamps-and-tubes/led-bulbs/master-value-glass-led-bulbs/929003526902_EU/product" TargetMode="External"/><Relationship Id="rId267" Type="http://schemas.openxmlformats.org/officeDocument/2006/relationships/hyperlink" Target="https://www.lighting.philips.com/prof/led-lamps-and-tubes/led-pl-lamps/corepro-led-plc-4p/929001200802_EU/product" TargetMode="External"/><Relationship Id="rId474" Type="http://schemas.openxmlformats.org/officeDocument/2006/relationships/hyperlink" Target="https://www.lighting.philips.com/prof/conventional-lamps-and-tubes/special-lamps/various-uv-applications/uv-b/uv-b-narrowband-tl/928034900130_EU/product" TargetMode="External"/><Relationship Id="rId1020" Type="http://schemas.openxmlformats.org/officeDocument/2006/relationships/hyperlink" Target="https://www.lighting.philips.com/prof/led-lamps-and-tubes/led-tubes/master-ledtube-em-mains-t8/929001307102_EU/product" TargetMode="External"/><Relationship Id="rId127" Type="http://schemas.openxmlformats.org/officeDocument/2006/relationships/hyperlink" Target="https://www.lighting.philips.com/prof/led-lamps-and-tubes/led-spots/master-ledspot-lv/929002492202_EU/product" TargetMode="External"/><Relationship Id="rId681" Type="http://schemas.openxmlformats.org/officeDocument/2006/relationships/hyperlink" Target="https://www.lighting.philips.com/prof/led-lamps-and-tubes/led-spots/corepro-ledspot-mv/929001217702_EU/product" TargetMode="External"/><Relationship Id="rId779" Type="http://schemas.openxmlformats.org/officeDocument/2006/relationships/hyperlink" Target="https://www.lighting.philips.com/prof/indoor-luminaires/wall-mounted/ledinaire-wall-mounted-wl070v/911401826482_EU/product" TargetMode="External"/><Relationship Id="rId902" Type="http://schemas.openxmlformats.org/officeDocument/2006/relationships/hyperlink" Target="https://www.lighting.philips.com/prof/led-lamps-and-tubes/led-spots/master-value-ledspot-par/929003486002_EU/product" TargetMode="External"/><Relationship Id="rId986" Type="http://schemas.openxmlformats.org/officeDocument/2006/relationships/hyperlink" Target="https://www.lighting.philips.com/prof/led-lamps-and-tubes/led-pl-lamps/corepro-led-pll/929001381502_EU/product" TargetMode="External"/><Relationship Id="rId31" Type="http://schemas.openxmlformats.org/officeDocument/2006/relationships/hyperlink" Target="https://www.lighting.philips.com/prof/indoor-luminaires/downlights/essential-smartbright-led-downlight/929003279708_EU/product" TargetMode="External"/><Relationship Id="rId334" Type="http://schemas.openxmlformats.org/officeDocument/2006/relationships/hyperlink" Target="https://www.lighting.philips.com/prof/conventional-lamps-and-tubes/high-intensity-discharge-lamps/quartz-metal-halide/master-hpi-t-plus/928481600096_EU/product" TargetMode="External"/><Relationship Id="rId541" Type="http://schemas.openxmlformats.org/officeDocument/2006/relationships/hyperlink" Target="https://www.lighting.philips.com/prof/indoor-luminaires/waterproof-and-cleanroom/waterproof-luminaires/ledinaire-waterproof-tube-housing/911401807581_EU/product" TargetMode="External"/><Relationship Id="rId639" Type="http://schemas.openxmlformats.org/officeDocument/2006/relationships/hyperlink" Target="https://www.lighting.philips.com/prof/led-lamps-and-tubes/led-pl-lamps/corepro-led-pll/929003592502_EU/product" TargetMode="External"/><Relationship Id="rId180" Type="http://schemas.openxmlformats.org/officeDocument/2006/relationships/hyperlink" Target="https://www.lighting.philips.co.uk/prof/outdoor-luminaires/sports-and-area-floodlighting/area-and-recreational-floodlighting/ledinaire-floodlights-gen3/911401896483_EU/product" TargetMode="External"/><Relationship Id="rId278" Type="http://schemas.openxmlformats.org/officeDocument/2006/relationships/hyperlink" Target="https://www.lighting.philips.com/prof/led-lamps-and-tubes/led-spots/master-ledspot-expertcolor-ar111/929003043702_EU/product" TargetMode="External"/><Relationship Id="rId401" Type="http://schemas.openxmlformats.org/officeDocument/2006/relationships/hyperlink" Target="https://www.lighting.philips.com/prof/conventional-lamps-and-tubes/high-intensity-discharge-lamps/son-high-pressure-sodium/master-son-t-pia-plus/928144809227_EU/product" TargetMode="External"/><Relationship Id="rId846" Type="http://schemas.openxmlformats.org/officeDocument/2006/relationships/hyperlink" Target="https://www.lighting.philips.com/prof/led-lamps-and-tubes/led-candles-and-lusters/corepro-plastic-ledcandles-lusters/929002968402_EU/product" TargetMode="External"/><Relationship Id="rId1031" Type="http://schemas.openxmlformats.org/officeDocument/2006/relationships/hyperlink" Target="https://www.lighting.philips.com/prof/led-lamps-and-tubes/led-tubes/master-ledtube-instantfit-hf-t8/929003553702_EU/product" TargetMode="External"/><Relationship Id="rId485" Type="http://schemas.openxmlformats.org/officeDocument/2006/relationships/hyperlink" Target="https://www.lighting.philips.com/prof/conventional-lamps-and-tubes/special-lamps/colored-and-blacklightblue--blb-/tl-d-blacklight-blue/928048010805_EU/product" TargetMode="External"/><Relationship Id="rId692" Type="http://schemas.openxmlformats.org/officeDocument/2006/relationships/hyperlink" Target="https://www.lighting.philips.com/prof/led-lamps-and-tubes/led-tubes/corepro-ledtube-em-mains-t8/929003022202_EU/product" TargetMode="External"/><Relationship Id="rId706" Type="http://schemas.openxmlformats.org/officeDocument/2006/relationships/hyperlink" Target="https://www.lighting.philips.com/prof/indoor-luminaires/waterproof-and-cleanroom/waterproof-luminaires/ledinaire-waterproof-ecoset/911401802987_EU/product" TargetMode="External"/><Relationship Id="rId913" Type="http://schemas.openxmlformats.org/officeDocument/2006/relationships/hyperlink" Target="https://www.lighting.philips.com/prof/led-lamps-and-tubes/led-spots/corepro-ledspot-mv/929001218202_EU/product" TargetMode="External"/><Relationship Id="rId42" Type="http://schemas.openxmlformats.org/officeDocument/2006/relationships/hyperlink" Target="https://www.lighting.philips.com/prof/led-lamps-and-tubes/led-spots/corepro-ledspot-lv/929001904902_EU/product" TargetMode="External"/><Relationship Id="rId138" Type="http://schemas.openxmlformats.org/officeDocument/2006/relationships/hyperlink" Target="https://www.lighting.philips.com/prof/led-lamps-and-tubes/led-bulbs/master-value-glass-led-bulbs/929003010702_EU/product" TargetMode="External"/><Relationship Id="rId345" Type="http://schemas.openxmlformats.org/officeDocument/2006/relationships/hyperlink" Target="https://www.lighting.philips.co.uk/prof/conventional-lamps-and-tubes/compact-high-intensity-discharge/master-sdw-white-son/master-sdw-t/928153909227_EU/product" TargetMode="External"/><Relationship Id="rId552" Type="http://schemas.openxmlformats.org/officeDocument/2006/relationships/hyperlink" Target="https://www.lighting.philips.com/prof/led-lamps-and-tubes/led-pl-lamps/corepro-led-pls/929003756702_EU/product" TargetMode="External"/><Relationship Id="rId997" Type="http://schemas.openxmlformats.org/officeDocument/2006/relationships/hyperlink" Target="https://www.lighting.philips.com/prof/led-lamps-and-tubes/led-tubes/master-ledtube-t8-ultraefficient/929003067202_EU/product" TargetMode="External"/><Relationship Id="rId191" Type="http://schemas.openxmlformats.org/officeDocument/2006/relationships/hyperlink" Target="https://www.lighting.philips.com/prof/indoor-luminaires/battens/ledinaire-batten/911401842182_EU/product" TargetMode="External"/><Relationship Id="rId205" Type="http://schemas.openxmlformats.org/officeDocument/2006/relationships/hyperlink" Target="https://www.lighting.philips.com/prof/indoor-luminaires/projectors/essential-smartbright-projector-gen-2/911401889982_EU/product" TargetMode="External"/><Relationship Id="rId412" Type="http://schemas.openxmlformats.org/officeDocument/2006/relationships/hyperlink" Target="https://www.lighting.philips.com/prof/conventional-lamps-and-tubes/high-intensity-discharge-lamps/son-high-pressure-sodium/son-t/928487200098_EU/product" TargetMode="External"/><Relationship Id="rId857" Type="http://schemas.openxmlformats.org/officeDocument/2006/relationships/hyperlink" Target="https://www.lighting.philips.com/prof/led-lamps-and-tubes/led-candles-and-lusters/corepro-plastic-ledcandles-lusters/929002970402_EU/product" TargetMode="External"/><Relationship Id="rId1042" Type="http://schemas.openxmlformats.org/officeDocument/2006/relationships/hyperlink" Target="https://www.lighting.philips.com/prof/led-lamps-and-tubes/led-tubes/master-ledtube-instantfit-hf-t5/929003596802_EU/product" TargetMode="External"/><Relationship Id="rId289" Type="http://schemas.openxmlformats.org/officeDocument/2006/relationships/hyperlink" Target="https://www.lighting.philips.com/prof/led-lamps-and-tubes/led-spots/master-ledspot-expertcolor-mv/929001347402_EU/product" TargetMode="External"/><Relationship Id="rId496" Type="http://schemas.openxmlformats.org/officeDocument/2006/relationships/hyperlink" Target="https://www.lighting.philips.com/prof/conventional-lamps-and-tubes/special-lamps/purification-water-and-air-/surface/tuv-t8/928039004005_EU/product" TargetMode="External"/><Relationship Id="rId717" Type="http://schemas.openxmlformats.org/officeDocument/2006/relationships/hyperlink" Target="https://www.lighting.philips.com/prof/led-lamps-and-tubes/led-bulbs/corepro-plastic-ledbulbs/929003544202_EU/product" TargetMode="External"/><Relationship Id="rId924" Type="http://schemas.openxmlformats.org/officeDocument/2006/relationships/hyperlink" Target="https://www.lighting.philips.com/prof/led-lamps-and-tubes/led-spots/master-ledspot-expertcolor-mv/929001346802_EU/product" TargetMode="External"/><Relationship Id="rId53" Type="http://schemas.openxmlformats.org/officeDocument/2006/relationships/hyperlink" Target="https://www.lighting.philips.com/prof/led-lamps-and-tubes/led-candles-and-lusters/corepro-glass-led-candles-and-lusters/929002028692_EU/product" TargetMode="External"/><Relationship Id="rId149" Type="http://schemas.openxmlformats.org/officeDocument/2006/relationships/hyperlink" Target="https://www.lighting.philips.com/prof/conventional-lamps-and-tubes/special-lamps/infrared-heat-incandescent/infrared-lamps-industrial-use/923801344209_EU/product" TargetMode="External"/><Relationship Id="rId356" Type="http://schemas.openxmlformats.org/officeDocument/2006/relationships/hyperlink" Target="https://www.lighting.philips.com/prof/conventional-lamps-and-tubes/fluorescent-lamps-and-starters/tl-d/master-tl-d-super-80/927922083055_EU/product" TargetMode="External"/><Relationship Id="rId563" Type="http://schemas.openxmlformats.org/officeDocument/2006/relationships/hyperlink" Target="https://www.lighting.philips.com/prof/led-lamps-and-tubes/led-pl-lamps/corepro-led-plc-2p/929003757502_EU/product" TargetMode="External"/><Relationship Id="rId770" Type="http://schemas.openxmlformats.org/officeDocument/2006/relationships/hyperlink" Target="https://www.lighting.philips.com/prof/indoor-luminaires/accent-downlights/ledinaire-clear-accent/929003322602_EU/product" TargetMode="External"/><Relationship Id="rId216" Type="http://schemas.openxmlformats.org/officeDocument/2006/relationships/hyperlink" Target="https://www.lighting.philips.com/prof/indoor-luminaires/projectors/essential-smartbright-projector-gen-2/911401888382_EU/product" TargetMode="External"/><Relationship Id="rId423" Type="http://schemas.openxmlformats.org/officeDocument/2006/relationships/hyperlink" Target="https://www.lighting.philips.com/prof/conventional-lamps-and-tubes/fluorescent-lamps-and-starters/tl-d/tl-d-standard-colours/928049003351_EU/product" TargetMode="External"/><Relationship Id="rId868" Type="http://schemas.openxmlformats.org/officeDocument/2006/relationships/hyperlink" Target="https://www.lighting.philips.com/prof/led-lamps-and-tubes/led-candles-and-lusters/corepro-glass-led-candles-and-lusters/929002028292_EU/product" TargetMode="External"/><Relationship Id="rId1053" Type="http://schemas.openxmlformats.org/officeDocument/2006/relationships/hyperlink" Target="https://www.lighting.philips.com/prof/led-lamps-and-tubes/led-tubes/master-ledtube-mains-t5/929003044502_EU/product" TargetMode="External"/><Relationship Id="rId630" Type="http://schemas.openxmlformats.org/officeDocument/2006/relationships/hyperlink" Target="https://www.lighting.philips.com/prof/led-lamps-and-tubes/led-capsules-and-specials/corepro-ledlinear-mv/929001353702_EU/product" TargetMode="External"/><Relationship Id="rId728" Type="http://schemas.openxmlformats.org/officeDocument/2006/relationships/hyperlink" Target="https://www.lighting.philips.com/prof/led-lamps-and-tubes/led-bulbs/corepro-glass-high-lumen-bulbs/929002372902_EU/product" TargetMode="External"/><Relationship Id="rId935" Type="http://schemas.openxmlformats.org/officeDocument/2006/relationships/hyperlink" Target="https://www.lighting.philips.com/prof/led-lamps-and-tubes/led-spots/master-ledspot-expertcolor-ar111/929003478702_EU/product" TargetMode="External"/><Relationship Id="rId64" Type="http://schemas.openxmlformats.org/officeDocument/2006/relationships/hyperlink" Target="https://www.lighting.philips.com/prof/led-lamps-and-tubes/led-strips/corepro-led-strip/929002694902_EU/product" TargetMode="External"/><Relationship Id="rId367" Type="http://schemas.openxmlformats.org/officeDocument/2006/relationships/hyperlink" Target="https://www.lighting.philips.com/prof/conventional-lamps-and-tubes/compact-high-intensity-discharge/mastercolour-cdm/mastercolour-cdm-t/928082305129_EU/product" TargetMode="External"/><Relationship Id="rId574" Type="http://schemas.openxmlformats.org/officeDocument/2006/relationships/hyperlink" Target="https://www.lighting.philips.com/prof/led-lamps-and-tubes/led-tubes/corepro-ledtube-instantfit-hf-t5/929003774102_EU/product" TargetMode="External"/><Relationship Id="rId227" Type="http://schemas.openxmlformats.org/officeDocument/2006/relationships/hyperlink" Target="https://www.lighting.philips.com/prof/indoor-luminaires/projectors/essential-smartbright-projector-gen-2/911401890882_EU/product" TargetMode="External"/><Relationship Id="rId781" Type="http://schemas.openxmlformats.org/officeDocument/2006/relationships/hyperlink" Target="https://www.lighting.philips.com/prof/indoor-luminaires/wall-mounted/ledinaire-square-wall-mounted/910505100601_EU/product" TargetMode="External"/><Relationship Id="rId879" Type="http://schemas.openxmlformats.org/officeDocument/2006/relationships/hyperlink" Target="https://www.lighting.philips.com/prof/led-lamps-and-tubes/led-candles-and-lusters/master-glass-led-candles-and-lusters/929003071302_EU/product" TargetMode="External"/><Relationship Id="rId434" Type="http://schemas.openxmlformats.org/officeDocument/2006/relationships/hyperlink" Target="https://www.lighting.philips.com/prof/lighting-electronics/fluorescent/fluorescent-fixed-output-gear/hf-performer-iii-for-tl-d-lamps/913713031966_EU/product" TargetMode="External"/><Relationship Id="rId641" Type="http://schemas.openxmlformats.org/officeDocument/2006/relationships/hyperlink" Target="https://www.lighting.philips.com/prof/led-lamps-and-tubes/led-pl-lamps/corepro-led-pll/929003592302_EU/product" TargetMode="External"/><Relationship Id="rId739" Type="http://schemas.openxmlformats.org/officeDocument/2006/relationships/hyperlink" Target="https://www.lighting.philips.com/prof/led-lamps-and-tubes/led-bulbs/corepro-glass-led-bulbs/929001890092_EU/product" TargetMode="External"/><Relationship Id="rId1064" Type="http://schemas.openxmlformats.org/officeDocument/2006/relationships/hyperlink" Target="https://www.lighting.philips.com/prof/led-lamps-and-tubes/led-tubes/master-ledtube-mains-t5/929002474802_EU/product" TargetMode="External"/><Relationship Id="rId280" Type="http://schemas.openxmlformats.org/officeDocument/2006/relationships/hyperlink" Target="https://www.lighting.philips.com/prof/led-lamps-and-tubes/led-spots/master-ledspot-expertcolor-ar111/929003042602_EU/product" TargetMode="External"/><Relationship Id="rId501" Type="http://schemas.openxmlformats.org/officeDocument/2006/relationships/hyperlink" Target="https://www.lighting.philips.com/prof/conventional-lamps-and-tubes/special-lamps/purification-water-and-air-/water/tuv-t5/927972104099_EU/product" TargetMode="External"/><Relationship Id="rId946" Type="http://schemas.openxmlformats.org/officeDocument/2006/relationships/hyperlink" Target="https://www.lighting.philips.com/prof/led-lamps-and-tubes/led-hid-replacement/master-led-hid-son-t-ultra-efficient/929003677402_EU/product" TargetMode="External"/><Relationship Id="rId75" Type="http://schemas.openxmlformats.org/officeDocument/2006/relationships/hyperlink" Target="https://www.lighting.philips.com/prof/led-lamps-and-tubes/led-tubes/ecofit-ledtubes-t8/929001276137_EU/product" TargetMode="External"/><Relationship Id="rId140" Type="http://schemas.openxmlformats.org/officeDocument/2006/relationships/hyperlink" Target="https://www.lighting.philips.com/prof/led-lamps-and-tubes/led-bulbs/master-value-glass-led-bulbs/929003058502_EU/product" TargetMode="External"/><Relationship Id="rId378" Type="http://schemas.openxmlformats.org/officeDocument/2006/relationships/hyperlink" Target="https://www.lighting.philips.com.hk/prof/conventional-lamps-and-tubes/compact-high-intensity-discharge/mastercolour-cdm/mastercolour-cdm-tc/928093805129_EU/product" TargetMode="External"/><Relationship Id="rId585" Type="http://schemas.openxmlformats.org/officeDocument/2006/relationships/hyperlink" Target="https://www.lighting.philips.com/prof/led-lamps-and-tubes/led-capsules-and-specials/corepro-ledcapsule-lv/929003779102_EU/product" TargetMode="External"/><Relationship Id="rId792" Type="http://schemas.openxmlformats.org/officeDocument/2006/relationships/hyperlink" Target="https://www.lighting.philips.com/prof/outdoor-luminaires/sports-and-area-floodlighting/area-and-recreational-floodlighting/ledinaire-all-in-floodlights/911401891386_EU/product" TargetMode="External"/><Relationship Id="rId806" Type="http://schemas.openxmlformats.org/officeDocument/2006/relationships/hyperlink" Target="https://www.lighting.philips.com/prof/led-lamps-and-tubes/led-bulbs/master-ultraefficient-led-bulb/929003702502_EU/product" TargetMode="External"/><Relationship Id="rId6" Type="http://schemas.openxmlformats.org/officeDocument/2006/relationships/hyperlink" Target="https://www.lighting.philips.com/prof/indoor-luminaires/downlights/essential-smartbright-led-downlight/929002510408_EU/product" TargetMode="External"/><Relationship Id="rId238" Type="http://schemas.openxmlformats.org/officeDocument/2006/relationships/hyperlink" Target="https://www.lighting.philips.com/prof/led-lamps-and-tubes/led-hid-replacement/trueforce-core-led-industrial-and-retail-highbay-hpi-son-hpl/929002409708_EU/product" TargetMode="External"/><Relationship Id="rId445" Type="http://schemas.openxmlformats.org/officeDocument/2006/relationships/hyperlink" Target="https://www.lighting.philips.com/prof/lighting-electronics/hid/hid-electronic-indoor/aspiravision-compact-for-cdm/913700683866_EU/product" TargetMode="External"/><Relationship Id="rId652" Type="http://schemas.openxmlformats.org/officeDocument/2006/relationships/hyperlink" Target="https://www.lighting.philips.com/prof/led-lamps-and-tubes/led-bulbs/corepro-plastic-ledbulbs/929003603532_EU/product" TargetMode="External"/><Relationship Id="rId1075" Type="http://schemas.openxmlformats.org/officeDocument/2006/relationships/hyperlink" Target="https://www.lighting.philips.com/prof/lighting-electronics/fluorescent/fluorescent-fixed-output-gear/hf-performer-iii-for-tl5-lamps/913713031166_EU/product" TargetMode="External"/><Relationship Id="rId291" Type="http://schemas.openxmlformats.org/officeDocument/2006/relationships/hyperlink" Target="https://www.lighting.philips.com/prof/led-lamps-and-tubes/led-spots/master-ledspot-expertcolor-mv/929001347502_EU/product" TargetMode="External"/><Relationship Id="rId305" Type="http://schemas.openxmlformats.org/officeDocument/2006/relationships/hyperlink" Target="https://www.lighting.philips.com/prof/led-lamps-and-tubes/led-tubes/master-ledtube-em-mains-t8/929002998402_EU/product" TargetMode="External"/><Relationship Id="rId512" Type="http://schemas.openxmlformats.org/officeDocument/2006/relationships/hyperlink" Target="https://www.lighting.philips.com/prof/conventional-lamps-and-tubes/special-lamps/purification-water-and-air-/water/tuv-pl-l/927909004007_EU/product" TargetMode="External"/><Relationship Id="rId957" Type="http://schemas.openxmlformats.org/officeDocument/2006/relationships/hyperlink" Target="https://www.lighting.philips.com/prof/led-lamps-and-tubes/led-hid-replacement/corepro-led-hid-son-t/929002485302_EU/product" TargetMode="External"/><Relationship Id="rId86" Type="http://schemas.openxmlformats.org/officeDocument/2006/relationships/hyperlink" Target="https://www.lighting.philips.com/prof/led-lamps-and-tubes/led-spots/classic-ledspotmv/929001215208_EU/product" TargetMode="External"/><Relationship Id="rId151" Type="http://schemas.openxmlformats.org/officeDocument/2006/relationships/hyperlink" Target="https://www.lighting.philips.com/prof/conventional-lamps-and-tubes/special-lamps/infrared-heat-incandescent/infrared-lamps-industrial-use/923223543807_EU/product" TargetMode="External"/><Relationship Id="rId389" Type="http://schemas.openxmlformats.org/officeDocument/2006/relationships/hyperlink" Target="https://www.lighting.philips.com/prof/conventional-lamps-and-tubes/compact-high-intensity-discharge/mastercolour-cdm/mastercolour-cdm-tm-mini-pgj5/928087905130_EU/product" TargetMode="External"/><Relationship Id="rId596" Type="http://schemas.openxmlformats.org/officeDocument/2006/relationships/hyperlink" Target="https://www.lighting.philips.com/prof/led-lamps-and-tubes/led-tubes/master-ledtube-mains-t5/929003734102_EU/product" TargetMode="External"/><Relationship Id="rId817" Type="http://schemas.openxmlformats.org/officeDocument/2006/relationships/hyperlink" Target="https://www.lighting.philips.com/prof/led-lamps-and-tubes/led-bulbs/master-ultraefficient-led-bulb/929003624302_EU/product" TargetMode="External"/><Relationship Id="rId1002" Type="http://schemas.openxmlformats.org/officeDocument/2006/relationships/hyperlink" Target="https://www.lighting.philips.com/prof/led-lamps-and-tubes/led-tubes/ecofit-ledtubes-t8/929003130602_EU/product" TargetMode="External"/><Relationship Id="rId249" Type="http://schemas.openxmlformats.org/officeDocument/2006/relationships/hyperlink" Target="https://www.lighting.philips.com/prof/led-lamps-and-tubes/led-hid-replacement/corepro-led-hid-hpl/929002481502_EU/product" TargetMode="External"/><Relationship Id="rId456" Type="http://schemas.openxmlformats.org/officeDocument/2006/relationships/hyperlink" Target="https://www.lighting.philips.com/prof/conventional-lamps-and-tubes/special-lamps/optical---medical-equipment/halogen/halogen-reflector/924048218504_EU/product" TargetMode="External"/><Relationship Id="rId663" Type="http://schemas.openxmlformats.org/officeDocument/2006/relationships/hyperlink" Target="https://www.lighting.philips.com/prof/led-lamps-and-tubes/led-pl-lamps/corepro-led-pll/929003579002_EU/product" TargetMode="External"/><Relationship Id="rId870" Type="http://schemas.openxmlformats.org/officeDocument/2006/relationships/hyperlink" Target="https://www.lighting.philips.com/prof/led-lamps-and-tubes/led-candles-and-lusters/corepro-glass-led-candles-and-lusters/929001238692_EU/product" TargetMode="External"/><Relationship Id="rId1086" Type="http://schemas.openxmlformats.org/officeDocument/2006/relationships/customProperty" Target="../customProperty1.bin"/><Relationship Id="rId13" Type="http://schemas.openxmlformats.org/officeDocument/2006/relationships/hyperlink" Target="https://www.lighting.philips.com/prof/indoor-luminaires/downlights/essential-smartbright-led-downlight/929003280217_EU/product" TargetMode="External"/><Relationship Id="rId109" Type="http://schemas.openxmlformats.org/officeDocument/2006/relationships/hyperlink" Target="https://www.lighting.philips.com/prof/led-lamps-and-tubes/led-spots/master-value-ledspot-lv/929002492902_EU/product" TargetMode="External"/><Relationship Id="rId316" Type="http://schemas.openxmlformats.org/officeDocument/2006/relationships/hyperlink" Target="https://www.lighting.philips.com/prof/led-lamps-and-tubes/led-tubes/master-ledtube-instantfit-hf-t5/929002352002_EU/product" TargetMode="External"/><Relationship Id="rId523" Type="http://schemas.openxmlformats.org/officeDocument/2006/relationships/hyperlink" Target="https://www.lighting.philips.com/prof/indoor-luminaires/waterproof-and-cleanroom/waterproof-luminaires/ledinaire-waterproof/911401876680_EU/product" TargetMode="External"/><Relationship Id="rId968" Type="http://schemas.openxmlformats.org/officeDocument/2006/relationships/hyperlink" Target="https://www.lighting.philips.com/prof/led-lamps-and-tubes/led-hid-replacement/corepro-led-hid-hpl/929003731302_EU/product" TargetMode="External"/><Relationship Id="rId97" Type="http://schemas.openxmlformats.org/officeDocument/2006/relationships/hyperlink" Target="https://www.lighting.philips.com/prof/led-lamps-and-tubes/led-strips/corepro-led-strip/929003167802_EU/product" TargetMode="External"/><Relationship Id="rId730" Type="http://schemas.openxmlformats.org/officeDocument/2006/relationships/hyperlink" Target="https://www.lighting.philips.com/prof/led-lamps-and-tubes/led-bulbs/corepro-glass-high-lumen-bulbs/929002373102_EU/product" TargetMode="External"/><Relationship Id="rId828" Type="http://schemas.openxmlformats.org/officeDocument/2006/relationships/hyperlink" Target="https://www.lighting.philips.com/prof/led-lamps-and-tubes/led-bulbs/master-ultraefficient-led-bulb/929003625702_EU/product" TargetMode="External"/><Relationship Id="rId1013" Type="http://schemas.openxmlformats.org/officeDocument/2006/relationships/hyperlink" Target="https://www.lighting.philips.com/prof/led-lamps-and-tubes/led-tubes/master-value-ledtube-t8/929002021702_EU/product" TargetMode="External"/><Relationship Id="rId162" Type="http://schemas.openxmlformats.org/officeDocument/2006/relationships/hyperlink" Target="https://www.lighting.philips.com/prof/indoor-luminaires/recessed/ledinaire-panel/911401862782_EU/product" TargetMode="External"/><Relationship Id="rId467" Type="http://schemas.openxmlformats.org/officeDocument/2006/relationships/hyperlink" Target="https://www.lighting.philips.com/prof/conventional-lamps-and-tubes/special-lamps/insect-trap/master-actinic-bl/master-actinic-bl-tl-d/928022601003_EU/product" TargetMode="External"/><Relationship Id="rId674" Type="http://schemas.openxmlformats.org/officeDocument/2006/relationships/hyperlink" Target="https://www.lighting.philips.com/prof/led-lamps-and-tubes/led-tubes/corepro-ledtube-em-mains-t8/929001875032_EU/product" TargetMode="External"/><Relationship Id="rId881" Type="http://schemas.openxmlformats.org/officeDocument/2006/relationships/hyperlink" Target="https://www.lighting.philips.com/prof/led-lamps-and-tubes/led-candles-and-lusters/master-glass-led-candles-and-lusters/929003013982_EU/product" TargetMode="External"/><Relationship Id="rId979" Type="http://schemas.openxmlformats.org/officeDocument/2006/relationships/hyperlink" Target="https://www.lighting.philips.com/prof/led-lamps-and-tubes/led-hid-replacement/trueforce-core-led-industrial-and-retail-highbay-hpi-son-hpl/929002405702_EU/product" TargetMode="External"/><Relationship Id="rId24" Type="http://schemas.openxmlformats.org/officeDocument/2006/relationships/hyperlink" Target="https://www.lighting.philips.com/prof/indoor-luminaires/downlights/essential-smartbright-led-downlight/929003279108_EU/product" TargetMode="External"/><Relationship Id="rId327" Type="http://schemas.openxmlformats.org/officeDocument/2006/relationships/hyperlink" Target="https://www.lighting.philips.com/prof/led-lamps-and-tubes/led-tubes/master-value-ledtube-universal-t8/929002997202_EU/product" TargetMode="External"/><Relationship Id="rId534" Type="http://schemas.openxmlformats.org/officeDocument/2006/relationships/hyperlink" Target="https://www.lighting.philips.com/prof/indoor-luminaires/waterproof-and-cleanroom/waterproof-luminaires/ledinaire-waterproof-wt065c/911401807485_EU/product" TargetMode="External"/><Relationship Id="rId741" Type="http://schemas.openxmlformats.org/officeDocument/2006/relationships/hyperlink" Target="https://www.lighting.philips.com/prof/led-lamps-and-tubes/led-bulbs/corepro-glass-led-bulbs/929001387362_EU/product" TargetMode="External"/><Relationship Id="rId839" Type="http://schemas.openxmlformats.org/officeDocument/2006/relationships/hyperlink" Target="https://www.lighting.philips.com/prof/led-lamps-and-tubes/led-bulbs/master-value-glass-led-bulbs/929003527202_EU/product" TargetMode="External"/><Relationship Id="rId173" Type="http://schemas.openxmlformats.org/officeDocument/2006/relationships/hyperlink" Target="https://www.lighting.philips.co.uk/prof/outdoor-luminaires/sports-and-area-floodlighting/area-and-recreational-floodlighting/ledinaire-floodlights-gen3/911401883783_EU/product" TargetMode="External"/><Relationship Id="rId380" Type="http://schemas.openxmlformats.org/officeDocument/2006/relationships/hyperlink" Target="https://www.lighting.philips.com/prof/conventional-lamps-and-tubes/compact-high-intensity-discharge/mastercolour-cdm/mastercolour-cdm-tc-elite/928183405125_EU/product" TargetMode="External"/><Relationship Id="rId601" Type="http://schemas.openxmlformats.org/officeDocument/2006/relationships/hyperlink" Target="https://www.lighting.philips.com/prof/led-lamps-and-tubes/led-bulbs/corepro-plastic-ledbulbs/929002306308_EU/product" TargetMode="External"/><Relationship Id="rId1024" Type="http://schemas.openxmlformats.org/officeDocument/2006/relationships/hyperlink" Target="https://www.lighting.philips.com/prof/led-lamps-and-tubes/led-tubes/master-ledtube-instantfit-hf-t8/929001393232_EU/product" TargetMode="External"/><Relationship Id="rId240" Type="http://schemas.openxmlformats.org/officeDocument/2006/relationships/hyperlink" Target="https://www.lighting.philips.com/prof/led-lamps-and-tubes/led-hid-replacement/corepro-led-hid-hpl/929002349702_EU/product" TargetMode="External"/><Relationship Id="rId478" Type="http://schemas.openxmlformats.org/officeDocument/2006/relationships/hyperlink" Target="https://www.lighting.philips.com/prof/conventional-lamps-and-tubes/special-lamps/reprography/flexo-print/flexo-print/928012700303_EU/product" TargetMode="External"/><Relationship Id="rId685" Type="http://schemas.openxmlformats.org/officeDocument/2006/relationships/hyperlink" Target="https://www.lighting.philips.com/prof/led-lamps-and-tubes/led-tubes/corepro-ledtube-em-mains-t8/929003158702_EU/product" TargetMode="External"/><Relationship Id="rId892" Type="http://schemas.openxmlformats.org/officeDocument/2006/relationships/hyperlink" Target="https://www.lighting.philips.com/prof/led-lamps-and-tubes/led-spots/corepro-ledspot-reflectors/929001890902_EU/product" TargetMode="External"/><Relationship Id="rId906" Type="http://schemas.openxmlformats.org/officeDocument/2006/relationships/hyperlink" Target="https://www.lighting.philips.com/prof/led-lamps-and-tubes/led-spots/master-value-ledspot-par/929003485502_EU/product" TargetMode="External"/><Relationship Id="rId35" Type="http://schemas.openxmlformats.org/officeDocument/2006/relationships/hyperlink" Target="https://www.lighting.philips.com/prof/indoor-luminaires/downlights/essential-smartbright-led-downlight/929003279508_EU/product" TargetMode="External"/><Relationship Id="rId100" Type="http://schemas.openxmlformats.org/officeDocument/2006/relationships/hyperlink" Target="https://www.lighting.philips.com/prof/led-lamps-and-tubes/led-spots/master-ledspot-expertcolor-mv/929001346502_EU/product" TargetMode="External"/><Relationship Id="rId338" Type="http://schemas.openxmlformats.org/officeDocument/2006/relationships/hyperlink" Target="https://www.lighting.philips.com/prof/conventional-lamps-and-tubes/high-intensity-discharge-lamps/quartz-metal-halide/master-mhn-la/928072505130_EU/product" TargetMode="External"/><Relationship Id="rId545" Type="http://schemas.openxmlformats.org/officeDocument/2006/relationships/hyperlink" Target="https://www.lighting.philips.com/prof/outdoor-luminaires/solar/luminaires/ledinaire-floodlights-solar/911401881702_EU/product" TargetMode="External"/><Relationship Id="rId752" Type="http://schemas.openxmlformats.org/officeDocument/2006/relationships/hyperlink" Target="https://www.lighting.philips.com/prof/indoor-luminaires/downlights/ledinaire-slimdownlight/929003251232_EU/product" TargetMode="External"/><Relationship Id="rId184" Type="http://schemas.openxmlformats.org/officeDocument/2006/relationships/hyperlink" Target="https://www.lighting.philips.pl/prof/oprawy-zewnetrzne/oswietlenie-projektorowe-obiektow-sportowych-i-rekreacyjnych/oswietlenie-projektorowe-obiektow-sportowych-i-rekreacyjnych/oswietlenie-projektorowe-ledinaire-gen3/911401867483_EU/product" TargetMode="External"/><Relationship Id="rId391" Type="http://schemas.openxmlformats.org/officeDocument/2006/relationships/hyperlink" Target="https://www.lighting.philips.com/prof/conventional-lamps-and-tubes/high-intensity-discharge-lamps/quartz-metal-halide/master-mhn-sb/928196805130_EU/product" TargetMode="External"/><Relationship Id="rId405" Type="http://schemas.openxmlformats.org/officeDocument/2006/relationships/hyperlink" Target="https://www.lighting.philips.com/prof/conventional-lamps-and-tubes/fluorescent-lamps-and-starters/starters-for-fluorescent-lamps/ecoclick-starters/928392220230_EU/product" TargetMode="External"/><Relationship Id="rId612" Type="http://schemas.openxmlformats.org/officeDocument/2006/relationships/hyperlink" Target="https://www.lighting.philips.com/prof/led-lamps-and-tubes/led-capsules-and-specials/corepro-ledcapsule-mv/929002055102_EU/product" TargetMode="External"/><Relationship Id="rId1035" Type="http://schemas.openxmlformats.org/officeDocument/2006/relationships/hyperlink" Target="https://www.lighting.philips.com/prof/led-lamps-and-tubes/led-tubes/master-ledtube-instantfit-hf-t8/929003554502_EU/product" TargetMode="External"/><Relationship Id="rId251" Type="http://schemas.openxmlformats.org/officeDocument/2006/relationships/hyperlink" Target="https://www.lighting.philips.com/prof/led-lamps-and-tubes/led-hid-replacement/master-led-hid-hpi/929002351002_EU/product" TargetMode="External"/><Relationship Id="rId489" Type="http://schemas.openxmlformats.org/officeDocument/2006/relationships/hyperlink" Target="https://www.lighting.philips.pl/prof/konwencjonalne-lampy-i-tuby/swietlowki-i-zaplonniki-do-swietlowek/tl-d/tl-d-colored/928048501805_EU/product" TargetMode="External"/><Relationship Id="rId696" Type="http://schemas.openxmlformats.org/officeDocument/2006/relationships/hyperlink" Target="https://www.lighting.philips.com/prof/led-lamps-and-tubes/led-tubes/corepro-ledtube-em-mains-t8/929003519702_EU/product" TargetMode="External"/><Relationship Id="rId917" Type="http://schemas.openxmlformats.org/officeDocument/2006/relationships/hyperlink" Target="https://www.lighting.philips.com/prof/led-lamps-and-tubes/led-spots/master-value-ledspot-mv/929002979902_EU/product" TargetMode="External"/><Relationship Id="rId46" Type="http://schemas.openxmlformats.org/officeDocument/2006/relationships/hyperlink" Target="https://www.lighting.philips.com/prof/led-lamps-and-tubes/led-capsules-and-specials/corepro-ledcapsule-lv/929002389102_EU/product" TargetMode="External"/><Relationship Id="rId349" Type="http://schemas.openxmlformats.org/officeDocument/2006/relationships/hyperlink" Target="https://www.lighting.philips.com/prof/conventional-lamps-and-tubes/fluorescent-lamps-and-starters/tl-d/master-tl-d-food/928049002043_EU/product" TargetMode="External"/><Relationship Id="rId556" Type="http://schemas.openxmlformats.org/officeDocument/2006/relationships/hyperlink" Target="https://www.lighting.philips.com/prof/led-lamps-and-tubes/led-pl-lamps/corepro-led-pll/929003758302_EU/product" TargetMode="External"/><Relationship Id="rId763" Type="http://schemas.openxmlformats.org/officeDocument/2006/relationships/hyperlink" Target="https://www.lighting.philips.com/prof/indoor-luminaires/accent-downlights/ledinaire-clear-accent/929002669632_EU/product" TargetMode="External"/><Relationship Id="rId111" Type="http://schemas.openxmlformats.org/officeDocument/2006/relationships/hyperlink" Target="https://www.lighting.philips.com/prof/led-lamps-and-tubes/led-spots/master-value-ledspot-mv/929002059502_EU/product" TargetMode="External"/><Relationship Id="rId195" Type="http://schemas.openxmlformats.org/officeDocument/2006/relationships/hyperlink" Target="https://www.lighting.philips.com/prof/indoor-luminaires/battens/ledinaire-batten/911401842582_EU/product" TargetMode="External"/><Relationship Id="rId209" Type="http://schemas.openxmlformats.org/officeDocument/2006/relationships/hyperlink" Target="https://www.lighting.philips.com/prof/indoor-luminaires/projectors/essential-smartbright-projector-gen-2/911401890182_EU/product" TargetMode="External"/><Relationship Id="rId416" Type="http://schemas.openxmlformats.org/officeDocument/2006/relationships/hyperlink" Target="https://www.lighting.philips.com/prof/conventional-lamps-and-tubes/fluorescent-lamps-and-starters/tl-d/tl-d-standard-colours/928025403351_EU/product" TargetMode="External"/><Relationship Id="rId970" Type="http://schemas.openxmlformats.org/officeDocument/2006/relationships/hyperlink" Target="https://www.lighting.philips.com/prof/led-lamps-and-tubes/led-hid-replacement/corepro-led-hid-hpl/929003731502_EU/product" TargetMode="External"/><Relationship Id="rId1046" Type="http://schemas.openxmlformats.org/officeDocument/2006/relationships/hyperlink" Target="https://www.lighting.philips.com/prof/led-lamps-and-tubes/led-tubes/master-ledtube-instantfit-hf-t5/929003596602_EU/product" TargetMode="External"/><Relationship Id="rId623" Type="http://schemas.openxmlformats.org/officeDocument/2006/relationships/hyperlink" Target="https://www.lighting.philips.com/prof/led-lamps-and-tubes/led-pl-lamps/corepro-led-plt-4p/929003576502_EU/product" TargetMode="External"/><Relationship Id="rId830" Type="http://schemas.openxmlformats.org/officeDocument/2006/relationships/hyperlink" Target="https://www.lighting.philips.com/prof/led-lamps-and-tubes/led-bulbs/master-ultraefficient-led-bulb/929003642502_EU/product" TargetMode="External"/><Relationship Id="rId928" Type="http://schemas.openxmlformats.org/officeDocument/2006/relationships/hyperlink" Target="https://www.lighting.philips.com/prof/led-lamps-and-tubes/led-spots/master-ledspot-expertcolor-lv/929003078802_EU/product" TargetMode="External"/><Relationship Id="rId57" Type="http://schemas.openxmlformats.org/officeDocument/2006/relationships/hyperlink" Target="https://www.lighting.philips.com/prof/led-lamps-and-tubes/led-spots/corepro-ledspot-mv/929002065802_EU/product" TargetMode="External"/><Relationship Id="rId262" Type="http://schemas.openxmlformats.org/officeDocument/2006/relationships/hyperlink" Target="https://www.lighting.philips.com/prof/led-lamps-and-tubes/led-pl-lamps/corepro-led-plc-2p/929001201402_EU/product" TargetMode="External"/><Relationship Id="rId567" Type="http://schemas.openxmlformats.org/officeDocument/2006/relationships/hyperlink" Target="https://www.lighting.philips.com/prof/led-lamps-and-tubes/led-tubes/corepro-ledtube-instantfit-hf-t5/929003774902_EU/product" TargetMode="External"/><Relationship Id="rId122" Type="http://schemas.openxmlformats.org/officeDocument/2006/relationships/hyperlink" Target="https://www.lighting.philips.com/prof/led-lamps-and-tubes/led-bulbs/master-glass-led-bulbs/929003010402_EU/product" TargetMode="External"/><Relationship Id="rId774" Type="http://schemas.openxmlformats.org/officeDocument/2006/relationships/hyperlink" Target="https://www.lighting.philips.com/prof/indoor-luminaires/accent-downlights/ledinaire-clear-accent/929003322902_EU/product" TargetMode="External"/><Relationship Id="rId981" Type="http://schemas.openxmlformats.org/officeDocument/2006/relationships/hyperlink" Target="https://www.lighting.philips.com/prof/led-lamps-and-tubes/led-hid-replacement/trueforce-core-led-industrial-and-retail-highbay-hpi-son-hpl/929002405802_EU/product" TargetMode="External"/><Relationship Id="rId1057" Type="http://schemas.openxmlformats.org/officeDocument/2006/relationships/hyperlink" Target="https://www.lighting.philips.com/prof/led-lamps-and-tubes/led-tubes/master-ledtube-mains-t5/929002421402_EU/product" TargetMode="External"/><Relationship Id="rId427" Type="http://schemas.openxmlformats.org/officeDocument/2006/relationships/hyperlink" Target="https://www.lighting.philips.com/prof/lighting-electronics/fluorescent/fluorescent-fixed-output-gear/eb-certalume-for-tl-d-lamps/913713043180_EU/product" TargetMode="External"/><Relationship Id="rId634" Type="http://schemas.openxmlformats.org/officeDocument/2006/relationships/hyperlink" Target="https://www.lighting.philips.com/prof/led-lamps-and-tubes/led-bulbs/corepro-glass-led-bulbs/929002026192_EU/product" TargetMode="External"/><Relationship Id="rId841" Type="http://schemas.openxmlformats.org/officeDocument/2006/relationships/hyperlink" Target="https://www.lighting.philips.com/prof/led-lamps-and-tubes/led-bulbs/corepro-plastic-led-specialties/929001901402_EU/product" TargetMode="External"/><Relationship Id="rId273" Type="http://schemas.openxmlformats.org/officeDocument/2006/relationships/hyperlink" Target="https://www.lighting.philips.com/prof/led-lamps-and-tubes/led-tubes/ecofit-ledtubes-t8/929002446402_EU/product" TargetMode="External"/><Relationship Id="rId480" Type="http://schemas.openxmlformats.org/officeDocument/2006/relationships/hyperlink" Target="https://www.lighting.philips.co.uk/prof/conventional-lamps-and-tubes/special-lamps/coloured-and-blacklightblue--blb-/tl-mini-blacklight-blue/928000010803_EU/product" TargetMode="External"/><Relationship Id="rId701" Type="http://schemas.openxmlformats.org/officeDocument/2006/relationships/hyperlink" Target="https://www.lighting.philips.com/prof/led-lamps-and-tubes/led-tubes/corepro-ledtube-em-mains-t8/929003547402_EU/product" TargetMode="External"/><Relationship Id="rId939" Type="http://schemas.openxmlformats.org/officeDocument/2006/relationships/hyperlink" Target="https://www.lighting.philips.com/prof/led-lamps-and-tubes/led-capsules-and-specials/corepro-ledlinear-mv/929001243702_EU/product" TargetMode="External"/><Relationship Id="rId68" Type="http://schemas.openxmlformats.org/officeDocument/2006/relationships/hyperlink" Target="https://www.lighting.philips.com/prof/led-lamps-and-tubes/led-strips/corepro-led-strip/929002695302_EU/product" TargetMode="External"/><Relationship Id="rId133" Type="http://schemas.openxmlformats.org/officeDocument/2006/relationships/hyperlink" Target="https://www.lighting.philips.com/prof/led-lamps-and-tubes/led-bulbs/master-value-glass-led-bulbs/929003059302_EU/product" TargetMode="External"/><Relationship Id="rId340" Type="http://schemas.openxmlformats.org/officeDocument/2006/relationships/hyperlink" Target="https://www.lighting.philips.com/prof/conventional-lamps-and-tubes/high-intensity-discharge-lamps/quartz-metal-halide/master-mhn-sa/928079315130_EU/product" TargetMode="External"/><Relationship Id="rId578" Type="http://schemas.openxmlformats.org/officeDocument/2006/relationships/hyperlink" Target="https://www.lighting.philips.com/prof/led-lamps-and-tubes/led-tubes/corepro-ledtube-instantfit-hf-t5/929003774502_EU/product" TargetMode="External"/><Relationship Id="rId785" Type="http://schemas.openxmlformats.org/officeDocument/2006/relationships/hyperlink" Target="https://www.lighting.philips.com/prof/indoor-luminaires/wall-mounted/ledinaire-square-wall-mounted/911401834980_EU/product" TargetMode="External"/><Relationship Id="rId992" Type="http://schemas.openxmlformats.org/officeDocument/2006/relationships/hyperlink" Target="https://www.lighting.philips.com/prof/led-lamps-and-tubes/led-tubes/master-ledtube-t8-ultraefficient/929003731902_EU/product" TargetMode="External"/><Relationship Id="rId200" Type="http://schemas.openxmlformats.org/officeDocument/2006/relationships/hyperlink" Target="https://www.lighting.philips.com/prof/indoor-luminaires/suspended/linear-pendant/smartbright-suspension/911401724662_EU/product" TargetMode="External"/><Relationship Id="rId438" Type="http://schemas.openxmlformats.org/officeDocument/2006/relationships/hyperlink" Target="https://www.lighting.philips.com/prof/lighting-electronics/fluorescent/fluorescent-fixed-output-gear/hf-selectalume-ii-for-tl-d-lamps/913713032166_EU/product" TargetMode="External"/><Relationship Id="rId645" Type="http://schemas.openxmlformats.org/officeDocument/2006/relationships/hyperlink" Target="https://www.lighting.philips.com/prof/led-lamps-and-tubes/led-spots/corepro-ledspot-mv/929002065602_EU/product" TargetMode="External"/><Relationship Id="rId852" Type="http://schemas.openxmlformats.org/officeDocument/2006/relationships/hyperlink" Target="https://www.lighting.philips.com/prof/led-lamps-and-tubes/led-candles-and-lusters/corepro-plastic-ledcandles-lusters/929002967102_EU/product" TargetMode="External"/><Relationship Id="rId1068" Type="http://schemas.openxmlformats.org/officeDocument/2006/relationships/hyperlink" Target="https://www.lighting.philips.com/prof/lighting-electronics/fluorescent/fluorescent-fixed-output-gear/hf-performer-iii-for-tl-d-lamps/913713031566_EU/product" TargetMode="External"/><Relationship Id="rId284" Type="http://schemas.openxmlformats.org/officeDocument/2006/relationships/hyperlink" Target="https://www.lighting.philips.com/prof/led-lamps-and-tubes/led-spots/master-ledspot-expertcolor-ar111/929003043002_EU/product" TargetMode="External"/><Relationship Id="rId491" Type="http://schemas.openxmlformats.org/officeDocument/2006/relationships/hyperlink" Target="https://www.lighting.philips.com/prof/conventional-lamps-and-tubes/special-lamps/reprography/flexo-print/flexo-print/928004101029_EU/product" TargetMode="External"/><Relationship Id="rId505" Type="http://schemas.openxmlformats.org/officeDocument/2006/relationships/hyperlink" Target="https://www.lighting.philips.com/prof/conventional-lamps-and-tubes/special-lamps/purification-water-and-air-/water/tuv-tl-mini/928000104013_EU/product" TargetMode="External"/><Relationship Id="rId712" Type="http://schemas.openxmlformats.org/officeDocument/2006/relationships/hyperlink" Target="https://www.lighting.philips.com/prof/led-lamps-and-tubes/led-bulbs/corepro-plastic-ledbulbs/929003543002_EU/product" TargetMode="External"/><Relationship Id="rId79" Type="http://schemas.openxmlformats.org/officeDocument/2006/relationships/hyperlink" Target="https://www.lighting.philips.com/prof/led-lamps-and-tubes/led-tubes/ecofit-ledtubes-t8/929003130802_EU/product" TargetMode="External"/><Relationship Id="rId144" Type="http://schemas.openxmlformats.org/officeDocument/2006/relationships/hyperlink" Target="https://www.lighting.philips.com/prof/conventional-lamps-and-tubes/incandescent-lamps/domestic-appliances/appliance-oven-tubular/924198244441_EU/product" TargetMode="External"/><Relationship Id="rId589" Type="http://schemas.openxmlformats.org/officeDocument/2006/relationships/hyperlink" Target="https://www.lighting.philips.com/prof/led-lamps-and-tubes/led-tubes/master-ledtube-mains-t5/929003734302_EU/product" TargetMode="External"/><Relationship Id="rId796" Type="http://schemas.openxmlformats.org/officeDocument/2006/relationships/hyperlink" Target="https://www.lighting.philips.com/prof/outdoor-luminaires/sports-and-area-floodlighting/area-and-recreational-floodlighting/ledinaire-all-in-floodlights/911401883386_EU/product" TargetMode="External"/><Relationship Id="rId351" Type="http://schemas.openxmlformats.org/officeDocument/2006/relationships/hyperlink" Target="https://www.lighting.philips.com/prof/conventional-lamps-and-tubes/fluorescent-lamps-and-starters/tl-d/master-tl-d-super-80/927920084055_EU/product" TargetMode="External"/><Relationship Id="rId449" Type="http://schemas.openxmlformats.org/officeDocument/2006/relationships/hyperlink" Target="https://www.lighting.philips.com/prof/lighting-electronics/hid/ignitors/hid-ignitors-for-mk4-semi-parallel-systems/913700655366_EU/product" TargetMode="External"/><Relationship Id="rId656" Type="http://schemas.openxmlformats.org/officeDocument/2006/relationships/hyperlink" Target="https://www.lighting.philips.com/prof/led-lamps-and-tubes/led-pl-lamps/corepro-led-pll/929003578802_EU/product" TargetMode="External"/><Relationship Id="rId863" Type="http://schemas.openxmlformats.org/officeDocument/2006/relationships/hyperlink" Target="https://www.lighting.philips.com/prof/led-lamps-and-tubes/led-candles-and-lusters/corepro-glass-led-candles-and-lusters/929001238392_EU/product" TargetMode="External"/><Relationship Id="rId1079" Type="http://schemas.openxmlformats.org/officeDocument/2006/relationships/hyperlink" Target="https://www.lighting.philips.com/prof/lighting-electronics/fluorescent/fluorescent-dimming-gear/hf-regulator-ii-for-pl-t-c/913700626566_EU/product" TargetMode="External"/><Relationship Id="rId211" Type="http://schemas.openxmlformats.org/officeDocument/2006/relationships/hyperlink" Target="https://www.lighting.philips.com/prof/indoor-luminaires/projectors/essential-smartbright-projector-gen-2/911401890282_EU/product" TargetMode="External"/><Relationship Id="rId295" Type="http://schemas.openxmlformats.org/officeDocument/2006/relationships/hyperlink" Target="https://www.lighting.philips.com/prof/led-lamps-and-tubes/led-spots/master-ledspot-expertcolor-lv/929003079902_EU/product" TargetMode="External"/><Relationship Id="rId309" Type="http://schemas.openxmlformats.org/officeDocument/2006/relationships/hyperlink" Target="https://www.lighting.philips.com/prof/led-lamps-and-tubes/led-tubes/master-ledtube-em-mains-t8/929002998502_EU/product" TargetMode="External"/><Relationship Id="rId516" Type="http://schemas.openxmlformats.org/officeDocument/2006/relationships/hyperlink" Target="https://www.lighting.philips.com/prof/conventional-lamps-and-tubes/special-lamps/purification-water-and-air-/water/tuv-pl-s/927901704007_EU/product" TargetMode="External"/><Relationship Id="rId723" Type="http://schemas.openxmlformats.org/officeDocument/2006/relationships/hyperlink" Target="https://www.lighting.philips.com/prof/led-lamps-and-tubes/led-bulbs/corepro-glass-led-bulbs/929002025892_EU/product" TargetMode="External"/><Relationship Id="rId930" Type="http://schemas.openxmlformats.org/officeDocument/2006/relationships/hyperlink" Target="https://www.lighting.philips.com/prof/led-lamps-and-tubes/led-spots/master-ledspot-expertcolor-lv/929003078902_EU/product" TargetMode="External"/><Relationship Id="rId1006" Type="http://schemas.openxmlformats.org/officeDocument/2006/relationships/hyperlink" Target="https://www.lighting.philips.com/prof/led-lamps-and-tubes/led-tubes/master-value-ledtube-t8/929002021302_EU/product" TargetMode="External"/><Relationship Id="rId155" Type="http://schemas.openxmlformats.org/officeDocument/2006/relationships/hyperlink" Target="https://www.lighting.philips.com/prof/indoor-luminaires/recessed/ledinaire-panel/911401875785_EU/product" TargetMode="External"/><Relationship Id="rId362" Type="http://schemas.openxmlformats.org/officeDocument/2006/relationships/hyperlink" Target="https://www.lighting.philips.com/prof/conventional-lamps-and-tubes/compact-high-intensity-discharge/mastercolour-cdm/mastercolour-cdm-t/928083705125_EU/product" TargetMode="External"/><Relationship Id="rId222" Type="http://schemas.openxmlformats.org/officeDocument/2006/relationships/hyperlink" Target="https://www.lighting.philips.com/prof/indoor-luminaires/projectors/essential-smartbright-projector-gen-2/911401888882_EU/product" TargetMode="External"/><Relationship Id="rId667" Type="http://schemas.openxmlformats.org/officeDocument/2006/relationships/hyperlink" Target="https://www.lighting.philips.com/prof/led-lamps-and-tubes/led-tubes/corepro-ledtube-em-mains-t8/929003577632_EU/product" TargetMode="External"/><Relationship Id="rId874" Type="http://schemas.openxmlformats.org/officeDocument/2006/relationships/hyperlink" Target="https://www.lighting.philips.com/prof/led-lamps-and-tubes/led-candles-and-lusters/corepro-glass-led-candles-and-lusters/929002028792_EU/product" TargetMode="External"/><Relationship Id="rId17" Type="http://schemas.openxmlformats.org/officeDocument/2006/relationships/hyperlink" Target="https://www.lighting.philips.com/prof/indoor-luminaires/downlights/essential-smartbright-led-downlight/929003280417_EU/product" TargetMode="External"/><Relationship Id="rId527" Type="http://schemas.openxmlformats.org/officeDocument/2006/relationships/hyperlink" Target="https://www.lighting.philips.com/prof/indoor-luminaires/waterproof-and-cleanroom/waterproof-luminaires/ledinaire-waterproof/911401876980_EU/product" TargetMode="External"/><Relationship Id="rId734" Type="http://schemas.openxmlformats.org/officeDocument/2006/relationships/hyperlink" Target="https://www.lighting.philips.com/prof/led-lamps-and-tubes/led-bulbs/corepro-glass-high-lumen-bulbs/929002055092_EU/product" TargetMode="External"/><Relationship Id="rId941" Type="http://schemas.openxmlformats.org/officeDocument/2006/relationships/hyperlink" Target="https://www.lighting.philips.com/prof/led-lamps-and-tubes/led-capsules-and-specials/corepro-ledlinear-mv/929002016602_EU/product" TargetMode="External"/><Relationship Id="rId70" Type="http://schemas.openxmlformats.org/officeDocument/2006/relationships/hyperlink" Target="https://www.lighting.philips.com/prof/led-lamps-and-tubes/led-strips/corepro-led-strip/929002695502_EU/product" TargetMode="External"/><Relationship Id="rId166" Type="http://schemas.openxmlformats.org/officeDocument/2006/relationships/hyperlink" Target="https://www.lighting.philips.com/prof/indoor-luminaires/surface-mounted/ledinaire-surface-mounted-sm065c/911401892285_EU/product" TargetMode="External"/><Relationship Id="rId373" Type="http://schemas.openxmlformats.org/officeDocument/2006/relationships/hyperlink" Target="https://www.slc.philips.com/prof/conventional-lamps-and-tubes/compact-high-intensity-discharge/mastercolour-cdm/mastercolour-cdm-t-elite/928193605129_EU/product" TargetMode="External"/><Relationship Id="rId580" Type="http://schemas.openxmlformats.org/officeDocument/2006/relationships/hyperlink" Target="https://www.lighting.philips.com/prof/led-lamps-and-tubes/led-hid-replacement/corepro-led-hid-son-t/929003775602_EU/product" TargetMode="External"/><Relationship Id="rId801" Type="http://schemas.openxmlformats.org/officeDocument/2006/relationships/hyperlink" Target="https://www.lighting.philips.com/prof/outdoor-luminaires/sports-and-area-floodlighting/area-and-recreational-floodlighting/ledinaire-all-in-floodlights/911401886386_EU/product" TargetMode="External"/><Relationship Id="rId1017" Type="http://schemas.openxmlformats.org/officeDocument/2006/relationships/hyperlink" Target="https://www.lighting.philips.com/prof/led-lamps-and-tubes/led-tubes/master-value-ledtube-t8/929002998002_EU/product" TargetMode="External"/><Relationship Id="rId1" Type="http://schemas.openxmlformats.org/officeDocument/2006/relationships/hyperlink" Target="https://www.lighting.philips.co.uk/consumer/p/ceiling-light/8718699758929/specifications" TargetMode="External"/><Relationship Id="rId233" Type="http://schemas.openxmlformats.org/officeDocument/2006/relationships/hyperlink" Target="https://www.lighting.philips.com/prof/led-lamps-and-tubes/led-hid-replacement/trueforce-core-led-industrial-and-retail-highbay-hpi-son-hpl/929002406108_EU/product" TargetMode="External"/><Relationship Id="rId440" Type="http://schemas.openxmlformats.org/officeDocument/2006/relationships/hyperlink" Target="https://www.lighting.philips.com/prof/lighting-electronics/fluorescent/fluorescent-fixed-output-gear/hf-selectalume-ii-for-tl-d-lamps/913713032466_EU/product" TargetMode="External"/><Relationship Id="rId678" Type="http://schemas.openxmlformats.org/officeDocument/2006/relationships/hyperlink" Target="https://www.lighting.philips.com/prof/led-lamps-and-tubes/led-spots/corepro-ledspot-mv/929001217902_EU/product" TargetMode="External"/><Relationship Id="rId885" Type="http://schemas.openxmlformats.org/officeDocument/2006/relationships/hyperlink" Target="https://www.lighting.philips.com/prof/led-lamps-and-tubes/led-candles-and-lusters/master-glass-led-candles-and-lusters/929003012382_EU/product" TargetMode="External"/><Relationship Id="rId1070" Type="http://schemas.openxmlformats.org/officeDocument/2006/relationships/hyperlink" Target="https://www.lighting.philips.com/prof/lighting-electronics/fluorescent/fluorescent-dimming-gear/hf-regulator-ii-for-tl-d-lamps/913700609266_EU/product" TargetMode="External"/><Relationship Id="rId28" Type="http://schemas.openxmlformats.org/officeDocument/2006/relationships/hyperlink" Target="https://www.lighting.philips.com/prof/indoor-luminaires/downlights/essential-smartbright-led-downlight/929003278708_EU/product" TargetMode="External"/><Relationship Id="rId300" Type="http://schemas.openxmlformats.org/officeDocument/2006/relationships/hyperlink" Target="https://www.lighting.philips.pl/prof/zrodla-swiatla-i-swietlowki-led/liniowe-zrodla-led/master-ledtube-em-mains-t8/929001922602_EU/product" TargetMode="External"/><Relationship Id="rId538" Type="http://schemas.openxmlformats.org/officeDocument/2006/relationships/hyperlink" Target="https://www.lighting.philips.com/prof/indoor-luminaires/waterproof-and-cleanroom/waterproof-luminaires/ledinaire-waterproof-wt065c/911401807885_EU/product" TargetMode="External"/><Relationship Id="rId745" Type="http://schemas.openxmlformats.org/officeDocument/2006/relationships/hyperlink" Target="https://www.lighting.philips.com/prof/led-lamps-and-tubes/led-bulbs/corepro-plastic-ledbulbs/929003544602_EU/product" TargetMode="External"/><Relationship Id="rId952" Type="http://schemas.openxmlformats.org/officeDocument/2006/relationships/hyperlink" Target="https://www.lighting.philips.com/prof/led-lamps-and-tubes/led-hid-replacement/corepro-led-hid-son-t/929003730902_EU/product" TargetMode="External"/><Relationship Id="rId81" Type="http://schemas.openxmlformats.org/officeDocument/2006/relationships/hyperlink" Target="https://www.lighting.philips.com/prof/led-lamps-and-tubes/led-tubes/ecofit-ledtubes-t8/929001276337_EU/product" TargetMode="External"/><Relationship Id="rId177" Type="http://schemas.openxmlformats.org/officeDocument/2006/relationships/hyperlink" Target="https://www.lighting.philips.co.uk/prof/outdoor-luminaires/sports-and-area-floodlighting/area-and-recreational-floodlighting/ledinaire-floodlights-gen3/911401884583_EU/product" TargetMode="External"/><Relationship Id="rId384" Type="http://schemas.openxmlformats.org/officeDocument/2006/relationships/hyperlink" Target="https://www.mea.lighting.philips.com/prof/conventional-lamps-and-tubes/compact-high-intensity-discharge/mastercolour-cdm/mastercolour-cdm-tc-elite/928193905129_EU/product" TargetMode="External"/><Relationship Id="rId591" Type="http://schemas.openxmlformats.org/officeDocument/2006/relationships/hyperlink" Target="https://www.lighting.philips.com/prof/led-lamps-and-tubes/led-tubes/master-ledtube-mains-t5/929003734502_EU/product" TargetMode="External"/><Relationship Id="rId605" Type="http://schemas.openxmlformats.org/officeDocument/2006/relationships/hyperlink" Target="https://www.lighting.philips.com/prof/led-lamps-and-tubes/led-bulbs/corepro-plastic-ledbulbs/929003607508_EU/product" TargetMode="External"/><Relationship Id="rId812" Type="http://schemas.openxmlformats.org/officeDocument/2006/relationships/hyperlink" Target="https://www.lighting.philips.com/prof/led-lamps-and-tubes/led-bulbs/master-ultraefficient-led-bulb/929003702902_EU/product" TargetMode="External"/><Relationship Id="rId1028" Type="http://schemas.openxmlformats.org/officeDocument/2006/relationships/hyperlink" Target="https://www.lighting.philips.com/prof/led-lamps-and-tubes/led-tubes/master-ledtube-instantfit-hf-t8/929003554002_EU/product" TargetMode="External"/><Relationship Id="rId244" Type="http://schemas.openxmlformats.org/officeDocument/2006/relationships/hyperlink" Target="https://www.lighting.philips.com/prof/led-lamps-and-tubes/led-hid-replacement/corepro-led-hid-hpl/929002350102_EU/product" TargetMode="External"/><Relationship Id="rId689" Type="http://schemas.openxmlformats.org/officeDocument/2006/relationships/hyperlink" Target="https://www.lighting.philips.com/prof/led-lamps-and-tubes/led-tubes/corepro-ledtube-em-mains-t8/929001875002_EU/product" TargetMode="External"/><Relationship Id="rId896" Type="http://schemas.openxmlformats.org/officeDocument/2006/relationships/hyperlink" Target="https://www.lighting.philips.com/prof/led-lamps-and-tubes/led-spots/corepro-ledspot-reflectors/929001891402_EU/product" TargetMode="External"/><Relationship Id="rId1081" Type="http://schemas.openxmlformats.org/officeDocument/2006/relationships/hyperlink" Target="https://www.lighting.philips.com/prof/indoor-luminaires/high-bay-and-low-bay/high-bay/ledinaire-high-bay/911401565144_EU/product" TargetMode="External"/><Relationship Id="rId39" Type="http://schemas.openxmlformats.org/officeDocument/2006/relationships/hyperlink" Target="https://www.lighting.philips.com/prof/indoor-luminaires/downlights/essential-smartbright-led-downlight/929002671602_EU/product" TargetMode="External"/><Relationship Id="rId451" Type="http://schemas.openxmlformats.org/officeDocument/2006/relationships/hyperlink" Target="https://www.lighting.philips.com/prof/conventional-lamps-and-tubes/special-lamps/entertainment/dj-club/halogen-low-voltage/924862720540_EU/product" TargetMode="External"/><Relationship Id="rId549" Type="http://schemas.openxmlformats.org/officeDocument/2006/relationships/hyperlink" Target="https://www.lighting.philips.com/prof/outdoor-luminaires/solar/luminaires/ledinaire-floodlights-solar/911401882102_EU/product" TargetMode="External"/><Relationship Id="rId756" Type="http://schemas.openxmlformats.org/officeDocument/2006/relationships/hyperlink" Target="https://www.lighting.philips.com/prof/indoor-luminaires/downlights/ledinaire-slimdownlight/929003311702_EU/product" TargetMode="External"/><Relationship Id="rId104" Type="http://schemas.openxmlformats.org/officeDocument/2006/relationships/hyperlink" Target="https://www.lighting.philips.com/prof/led-lamps-and-tubes/led-spots/master-value-ledspot-mv/929001348902_EU/product" TargetMode="External"/><Relationship Id="rId188" Type="http://schemas.openxmlformats.org/officeDocument/2006/relationships/hyperlink" Target="https://www.lighting.philips.com/prof/indoor-luminaires/battens/ledinaire-batten/911401842082_EU/product" TargetMode="External"/><Relationship Id="rId311" Type="http://schemas.openxmlformats.org/officeDocument/2006/relationships/hyperlink" Target="https://www.lighting.philips.com/prof/led-lamps-and-tubes/led-tubes/master-ledtube-em-mains-t8/929002998702_EU/product" TargetMode="External"/><Relationship Id="rId395" Type="http://schemas.openxmlformats.org/officeDocument/2006/relationships/hyperlink" Target="https://www.lighting.philips.com/prof/conventional-lamps-and-tubes/high-intensity-discharge-lamps/son-high-pressure-sodium/master-son-t-apia-plus-xtra/928150419230_EU/product" TargetMode="External"/><Relationship Id="rId409" Type="http://schemas.openxmlformats.org/officeDocument/2006/relationships/hyperlink" Target="https://www.lighting.philips.com/prof/conventional-lamps-and-tubes/high-intensity-discharge-lamps/son-high-pressure-sodium/son-t/928154509228_EU/product" TargetMode="External"/><Relationship Id="rId963" Type="http://schemas.openxmlformats.org/officeDocument/2006/relationships/hyperlink" Target="https://www.lighting.philips.com/prof/led-lamps-and-tubes/led-hid-replacement/master-led-hid-son-t/929003467512_EU/product" TargetMode="External"/><Relationship Id="rId1039" Type="http://schemas.openxmlformats.org/officeDocument/2006/relationships/hyperlink" Target="https://www.lighting.philips.com/prof/led-lamps-and-tubes/led-tubes/master-ledtube-instantfit-hf-t5/929003596202_EU/product" TargetMode="External"/><Relationship Id="rId92" Type="http://schemas.openxmlformats.org/officeDocument/2006/relationships/hyperlink" Target="https://www.lighting.philips.com/prof/led-lamps-and-tubes/led-tubes/ecofit-ledtubes-t8/929003147237_EU/product" TargetMode="External"/><Relationship Id="rId616" Type="http://schemas.openxmlformats.org/officeDocument/2006/relationships/hyperlink" Target="https://www.lighting.philips.com/prof/led-lamps-and-tubes/led-pl-lamps/corepro-led-plt-4p/929003577002_EU/product" TargetMode="External"/><Relationship Id="rId823" Type="http://schemas.openxmlformats.org/officeDocument/2006/relationships/hyperlink" Target="https://www.lighting.philips.com/prof/led-lamps-and-tubes/led-bulbs/master-ultraefficient-led-bulb/929003625102_EU/product" TargetMode="External"/><Relationship Id="rId255" Type="http://schemas.openxmlformats.org/officeDocument/2006/relationships/hyperlink" Target="https://www.lighting.philips.com/prof/led-lamps-and-tubes/led-hid-replacement/trueforce-led-hid-hpl/929002006202_EU/product" TargetMode="External"/><Relationship Id="rId462" Type="http://schemas.openxmlformats.org/officeDocument/2006/relationships/hyperlink" Target="https://www.lighting.philips.com/prof/conventional-lamps-and-tubes/special-lamps/insect-trap/actinic-bl/actinic-bl-tl-k-tl-d-k/928048001003_EU/product" TargetMode="External"/><Relationship Id="rId115" Type="http://schemas.openxmlformats.org/officeDocument/2006/relationships/hyperlink" Target="https://www.lighting.philips.com/prof/led-lamps-and-tubes/led-spots/master-value-ledspot-lv/929002493502_EU/product" TargetMode="External"/><Relationship Id="rId322" Type="http://schemas.openxmlformats.org/officeDocument/2006/relationships/hyperlink" Target="https://www.lighting.philips.com/prof/led-lamps-and-tubes/led-tubes/master-ledtube-instantfit-hf-t8/929003554402_EU/product" TargetMode="External"/><Relationship Id="rId767" Type="http://schemas.openxmlformats.org/officeDocument/2006/relationships/hyperlink" Target="https://www.lighting.philips.com/prof/indoor-luminaires/accent-downlights/ledinaire-clear-accent/929002670032_EU/product" TargetMode="External"/><Relationship Id="rId974" Type="http://schemas.openxmlformats.org/officeDocument/2006/relationships/hyperlink" Target="https://www.lighting.philips.com/prof/led-lamps-and-tubes/led-hid-replacement/master-led-hid-hpl/929003531002_EU/product" TargetMode="External"/><Relationship Id="rId199" Type="http://schemas.openxmlformats.org/officeDocument/2006/relationships/hyperlink" Target="https://www.lighting.philips.com/prof/indoor-luminaires/recessed/smartbright-direct-panel-g2/911401871480_EU/product" TargetMode="External"/><Relationship Id="rId627" Type="http://schemas.openxmlformats.org/officeDocument/2006/relationships/hyperlink" Target="https://www.lighting.philips.com/prof/led-lamps-and-tubes/led-tubes/corepro-led-tube-universal-t8/929001869502_EU/product" TargetMode="External"/><Relationship Id="rId834" Type="http://schemas.openxmlformats.org/officeDocument/2006/relationships/hyperlink" Target="https://www.lighting.philips.com/prof/led-lamps-and-tubes/led-bulbs/master-value-glass-led-bulbs/929003526702_EU/product" TargetMode="External"/><Relationship Id="rId266" Type="http://schemas.openxmlformats.org/officeDocument/2006/relationships/hyperlink" Target="https://www.lighting.philips.com/prof/led-lamps-and-tubes/led-pl-lamps/corepro-led-plc-4p/929001201102_EU/product" TargetMode="External"/><Relationship Id="rId473" Type="http://schemas.openxmlformats.org/officeDocument/2006/relationships/hyperlink" Target="https://www.lighting.philips.com/prof/conventional-lamps-and-tubes/special-lamps/various-uv-applications/jaundice/blue-52-pl-l-pl-s/927901705203_EU/product" TargetMode="External"/><Relationship Id="rId680" Type="http://schemas.openxmlformats.org/officeDocument/2006/relationships/hyperlink" Target="https://www.lighting.philips.com/prof/led-lamps-and-tubes/led-spots/corepro-ledspot-mv/929001217602_EU/product" TargetMode="External"/><Relationship Id="rId901" Type="http://schemas.openxmlformats.org/officeDocument/2006/relationships/hyperlink" Target="https://www.lighting.philips.com/prof/led-lamps-and-tubes/led-spots/master-value-ledspot-par/929003485902_EU/product" TargetMode="External"/><Relationship Id="rId30" Type="http://schemas.openxmlformats.org/officeDocument/2006/relationships/hyperlink" Target="https://www.lighting.philips.com/prof/indoor-luminaires/downlights/essential-smartbright-led-downlight/929003279417_EU/product" TargetMode="External"/><Relationship Id="rId126" Type="http://schemas.openxmlformats.org/officeDocument/2006/relationships/hyperlink" Target="https://www.lighting.philips.com/prof/led-lamps-and-tubes/led-spots/master-ledspot-lv/929002491902_EU/product" TargetMode="External"/><Relationship Id="rId333" Type="http://schemas.openxmlformats.org/officeDocument/2006/relationships/hyperlink" Target="https://www.lighting.philips.com/prof/conventional-lamps-and-tubes/high-intensity-discharge-lamps/quartz-metal-halide/master-hpi-t-plus/928481300098_EU/product" TargetMode="External"/><Relationship Id="rId540" Type="http://schemas.openxmlformats.org/officeDocument/2006/relationships/hyperlink" Target="https://www.lighting.philips.com/prof/indoor-luminaires/waterproof-and-cleanroom/waterproof-luminaires/ledinaire-waterproof-tube-housing/911401807381_EU/product" TargetMode="External"/><Relationship Id="rId778" Type="http://schemas.openxmlformats.org/officeDocument/2006/relationships/hyperlink" Target="https://www.lighting.philips.com/prof/indoor-luminaires/wall-mounted/ledinaire-wall-mounted-wl070v/911401826582_EU/product" TargetMode="External"/><Relationship Id="rId985" Type="http://schemas.openxmlformats.org/officeDocument/2006/relationships/hyperlink" Target="https://www.lighting.philips.com/prof/led-lamps-and-tubes/led-pl-lamps/corepro-led-pll/929003578902_EU/product" TargetMode="External"/><Relationship Id="rId638" Type="http://schemas.openxmlformats.org/officeDocument/2006/relationships/hyperlink" Target="https://www.lighting.philips.com/prof/led-lamps-and-tubes/led-pl-lamps/corepro-led-pll/929003592402_EU/product" TargetMode="External"/><Relationship Id="rId845" Type="http://schemas.openxmlformats.org/officeDocument/2006/relationships/hyperlink" Target="https://www.lighting.philips.com/prof/led-lamps-and-tubes/led-candles-and-lusters/corepro-plastic-ledcandles-lusters/929002966802_EU/product" TargetMode="External"/><Relationship Id="rId1030" Type="http://schemas.openxmlformats.org/officeDocument/2006/relationships/hyperlink" Target="https://www.lighting.philips.com/prof/led-lamps-and-tubes/led-tubes/master-ledtube-instantfit-hf-t8/929003554202_EU/product" TargetMode="External"/><Relationship Id="rId277" Type="http://schemas.openxmlformats.org/officeDocument/2006/relationships/hyperlink" Target="https://www.lighting.philips.com/prof/led-lamps-and-tubes/led-spots/master-ledspot-expertcolor-ar111/929003043602_EU/product" TargetMode="External"/><Relationship Id="rId400" Type="http://schemas.openxmlformats.org/officeDocument/2006/relationships/hyperlink" Target="https://www.lighting.philips.com/prof/conventional-lamps-and-tubes/high-intensity-discharge-lamps/son-high-pressure-sodium/master-son-t-pia-plus/928144709230_EU/product" TargetMode="External"/><Relationship Id="rId484" Type="http://schemas.openxmlformats.org/officeDocument/2006/relationships/hyperlink" Target="https://www.lighting.philips.com/prof/conventional-lamps-and-tubes/special-lamps/colored-and-blacklightblue--blb-/tl-mini-blacklight-blue/928001010803_EU/product" TargetMode="External"/><Relationship Id="rId705" Type="http://schemas.openxmlformats.org/officeDocument/2006/relationships/hyperlink" Target="https://www.lighting.philips.com/prof/indoor-luminaires/recessed/ledinaire-panel-ecoset/911401562743_EU/product" TargetMode="External"/><Relationship Id="rId137" Type="http://schemas.openxmlformats.org/officeDocument/2006/relationships/hyperlink" Target="https://www.lighting.philips.com/prof/led-lamps-and-tubes/led-bulbs/master-value-glass-led-bulbs/929003010902_EU/product" TargetMode="External"/><Relationship Id="rId344" Type="http://schemas.openxmlformats.org/officeDocument/2006/relationships/hyperlink" Target="https://www.lighting.philips.com/prof/conventional-lamps-and-tubes/compact-high-intensity-discharge/master-sdw-white-son/master-sdw-t/928154109227_EU/product" TargetMode="External"/><Relationship Id="rId691" Type="http://schemas.openxmlformats.org/officeDocument/2006/relationships/hyperlink" Target="https://www.lighting.philips.com/prof/led-lamps-and-tubes/led-tubes/corepro-ledtube-em-mains-t8/929003022102_EU/product" TargetMode="External"/><Relationship Id="rId789" Type="http://schemas.openxmlformats.org/officeDocument/2006/relationships/hyperlink" Target="https://www.lighting.philips.com/prof/outdoor-luminaires/sports-and-area-floodlighting/area-and-recreational-floodlighting/ledinaire-all-in-floodlights/911401873386_EU/product" TargetMode="External"/><Relationship Id="rId912" Type="http://schemas.openxmlformats.org/officeDocument/2006/relationships/hyperlink" Target="https://www.lighting.philips.com/prof/led-lamps-and-tubes/led-spots/corepro-ledspot-mv/929001215232_EU/product" TargetMode="External"/><Relationship Id="rId996" Type="http://schemas.openxmlformats.org/officeDocument/2006/relationships/hyperlink" Target="https://www.lighting.philips.com/prof/led-lamps-and-tubes/led-tubes/master-ledtube-t8-ultraefficient/929003745202_EU/product" TargetMode="External"/><Relationship Id="rId41" Type="http://schemas.openxmlformats.org/officeDocument/2006/relationships/hyperlink" Target="https://www.lighting.philips.com/prof/led-lamps-and-tubes/led-spots/corepro-ledspot-lv/929001904802_EU/product" TargetMode="External"/><Relationship Id="rId551" Type="http://schemas.openxmlformats.org/officeDocument/2006/relationships/hyperlink" Target="https://www.lighting.philips.com/prof/led-lamps-and-tubes/led-pl-lamps/corepro-led-pls/929003756602_EU/product" TargetMode="External"/><Relationship Id="rId649" Type="http://schemas.openxmlformats.org/officeDocument/2006/relationships/hyperlink" Target="https://www.lighting.philips.com/prof/led-lamps-and-tubes/led-candles-and-lusters/corepro-glass-led-candles-and-lusters/929001345592_EU/product" TargetMode="External"/><Relationship Id="rId856" Type="http://schemas.openxmlformats.org/officeDocument/2006/relationships/hyperlink" Target="https://www.lighting.philips.com/prof/led-lamps-and-tubes/led-candles-and-lusters/corepro-plastic-ledcandles-lusters/929002970002_EU/product" TargetMode="External"/><Relationship Id="rId190" Type="http://schemas.openxmlformats.org/officeDocument/2006/relationships/hyperlink" Target="https://www.lighting.philips.com/prof/indoor-luminaires/battens/ledinaire-batten/911401842282_EU/product" TargetMode="External"/><Relationship Id="rId204" Type="http://schemas.openxmlformats.org/officeDocument/2006/relationships/hyperlink" Target="https://www.lighting.philips.com/prof/indoor-luminaires/projectors/essential-smartbright-projector-gen-2/911401889482_EU/product" TargetMode="External"/><Relationship Id="rId288" Type="http://schemas.openxmlformats.org/officeDocument/2006/relationships/hyperlink" Target="https://www.lighting.philips.com/prof/led-lamps-and-tubes/led-spots/master-ledspot-expertcolor-mv/929001347102_EU/product" TargetMode="External"/><Relationship Id="rId411" Type="http://schemas.openxmlformats.org/officeDocument/2006/relationships/hyperlink" Target="https://www.lighting.philips.com/prof/conventional-lamps-and-tubes/high-intensity-discharge-lamps/son-high-pressure-sodium/son-t/928487100096_EU/product" TargetMode="External"/><Relationship Id="rId509" Type="http://schemas.openxmlformats.org/officeDocument/2006/relationships/hyperlink" Target="https://www.lighting.philips.com/prof/conventional-lamps-and-tubes/special-lamps/purification-water-and-air-/surface/tuv-t8/928049404003_EU/product" TargetMode="External"/><Relationship Id="rId1041" Type="http://schemas.openxmlformats.org/officeDocument/2006/relationships/hyperlink" Target="https://www.lighting.philips.com/prof/led-lamps-and-tubes/led-tubes/master-ledtube-instantfit-hf-t5/929003596402_EU/product" TargetMode="External"/><Relationship Id="rId495" Type="http://schemas.openxmlformats.org/officeDocument/2006/relationships/hyperlink" Target="https://www.lighting.philips.com/prof/conventional-lamps-and-tubes/special-lamps/purification-water-and-air-/water/tuv-tl-mini/927971404099_EU/product" TargetMode="External"/><Relationship Id="rId716" Type="http://schemas.openxmlformats.org/officeDocument/2006/relationships/hyperlink" Target="https://www.lighting.philips.com/prof/led-lamps-and-tubes/led-bulbs/corepro-plastic-ledbulbs/929003544102_EU/product" TargetMode="External"/><Relationship Id="rId923" Type="http://schemas.openxmlformats.org/officeDocument/2006/relationships/hyperlink" Target="https://www.lighting.philips.com/prof/led-lamps-and-tubes/led-spots/master-ledspot-expertcolor-mv/929001346702_EU/product" TargetMode="External"/><Relationship Id="rId52" Type="http://schemas.openxmlformats.org/officeDocument/2006/relationships/hyperlink" Target="https://www.lighting.philips.com/prof/led-lamps-and-tubes/led-candles-and-lusters/corepro-glass-led-candles-and-lusters/929002028592_EU/product" TargetMode="External"/><Relationship Id="rId148" Type="http://schemas.openxmlformats.org/officeDocument/2006/relationships/hyperlink" Target="https://www.lighting.philips.com/prof/conventional-lamps-and-tubes/special-lamps/infrared-heat-incandescent/infrared-lamps-industrial-use/923801244209_EU/product" TargetMode="External"/><Relationship Id="rId355" Type="http://schemas.openxmlformats.org/officeDocument/2006/relationships/hyperlink" Target="https://www.lighting.philips.com/prof/conventional-lamps-and-tubes/fluorescent-lamps-and-starters/tl-d/master-tl-d-super-80/927921084055_EU/product" TargetMode="External"/><Relationship Id="rId562" Type="http://schemas.openxmlformats.org/officeDocument/2006/relationships/hyperlink" Target="https://www.lighting.philips.com/prof/led-lamps-and-tubes/led-pl-lamps/corepro-led-plc-2p/929003757402_EU/product" TargetMode="External"/><Relationship Id="rId215" Type="http://schemas.openxmlformats.org/officeDocument/2006/relationships/hyperlink" Target="https://www.lighting.philips.com/prof/indoor-luminaires/projectors/essential-smartbright-projector-gen-2/911401888282_EU/product" TargetMode="External"/><Relationship Id="rId422" Type="http://schemas.openxmlformats.org/officeDocument/2006/relationships/hyperlink" Target="https://www.lighting.philips.com/prof/conventional-lamps-and-tubes/fluorescent-lamps-and-starters/tl-d/tl-d-standard-colours/928048505451_EU/product" TargetMode="External"/><Relationship Id="rId867" Type="http://schemas.openxmlformats.org/officeDocument/2006/relationships/hyperlink" Target="https://www.lighting.philips.com/prof/led-lamps-and-tubes/led-candles-and-lusters/corepro-glass-led-candles-and-lusters/929001345392_EU/product" TargetMode="External"/><Relationship Id="rId1052" Type="http://schemas.openxmlformats.org/officeDocument/2006/relationships/hyperlink" Target="https://www.lighting.philips.com/prof/led-lamps-and-tubes/led-tubes/master-ledtube-mains-t5/929003044402_EU/product" TargetMode="External"/><Relationship Id="rId299" Type="http://schemas.openxmlformats.org/officeDocument/2006/relationships/hyperlink" Target="https://www.lighting.philips.com/prof/led-lamps-and-tubes/led-tubes/master-ledtube-em-mains-t8/929001961102_EU/product" TargetMode="External"/><Relationship Id="rId727" Type="http://schemas.openxmlformats.org/officeDocument/2006/relationships/hyperlink" Target="https://www.lighting.philips.com/prof/led-lamps-and-tubes/led-bulbs/corepro-glass-high-lumen-bulbs/929002372702_EU/product" TargetMode="External"/><Relationship Id="rId934" Type="http://schemas.openxmlformats.org/officeDocument/2006/relationships/hyperlink" Target="https://www.lighting.philips.com/prof/led-lamps-and-tubes/led-spots/master-ledspot-expertcolor-ar111/929003478902_EU/product" TargetMode="External"/><Relationship Id="rId63" Type="http://schemas.openxmlformats.org/officeDocument/2006/relationships/hyperlink" Target="https://www.lighting.philips.com/prof/led-lamps-and-tubes/led-strips/corepro-led-strip/929002694802_EU/product" TargetMode="External"/><Relationship Id="rId159" Type="http://schemas.openxmlformats.org/officeDocument/2006/relationships/hyperlink" Target="https://www.lighting.philips.com/prof/indoor-luminaires/recessed/ledinaire-panel/911401875985_EU/product" TargetMode="External"/><Relationship Id="rId366" Type="http://schemas.openxmlformats.org/officeDocument/2006/relationships/hyperlink" Target="https://www.lighting.philips.com/prof/conventional-lamps-and-tubes/compact-high-intensity-discharge/mastercolour-cdm/mastercolour-cdm-t/928094305125_EU/product" TargetMode="External"/><Relationship Id="rId573" Type="http://schemas.openxmlformats.org/officeDocument/2006/relationships/hyperlink" Target="https://www.lighting.philips.com/prof/led-lamps-and-tubes/led-tubes/corepro-ledtube-instantfit-hf-t5/929003775102_EU/product" TargetMode="External"/><Relationship Id="rId780" Type="http://schemas.openxmlformats.org/officeDocument/2006/relationships/hyperlink" Target="https://www.lighting.philips.com/prof/indoor-luminaires/wall-mounted/ledinaire-wall-mounted-wl070v/911401826382_EU/product" TargetMode="External"/><Relationship Id="rId226" Type="http://schemas.openxmlformats.org/officeDocument/2006/relationships/hyperlink" Target="https://www.lighting.philips.com/prof/indoor-luminaires/projectors/essential-smartbright-projector-gen-2/911401890782_EU/product" TargetMode="External"/><Relationship Id="rId433" Type="http://schemas.openxmlformats.org/officeDocument/2006/relationships/hyperlink" Target="https://www.lighting.philips.com/prof/lighting-electronics/fluorescent/fluorescent-fixed-output-gear/hf-performer-iii-for-tl5-lamps/913713028366_EU/product" TargetMode="External"/><Relationship Id="rId878" Type="http://schemas.openxmlformats.org/officeDocument/2006/relationships/hyperlink" Target="https://www.lighting.philips.com/prof/led-lamps-and-tubes/led-candles-and-lusters/mster-value-glass-led-candles-and-lusters/929003059502_EU/product" TargetMode="External"/><Relationship Id="rId1063" Type="http://schemas.openxmlformats.org/officeDocument/2006/relationships/hyperlink" Target="https://www.lighting.philips.com/prof/led-lamps-and-tubes/led-tubes/master-ledtube-mains-t5/929001908702_EU/product" TargetMode="External"/><Relationship Id="rId640" Type="http://schemas.openxmlformats.org/officeDocument/2006/relationships/hyperlink" Target="https://www.lighting.philips.com/prof/led-lamps-and-tubes/led-pl-lamps/corepro-led-pll/929003592202_EU/product" TargetMode="External"/><Relationship Id="rId738" Type="http://schemas.openxmlformats.org/officeDocument/2006/relationships/hyperlink" Target="https://www.lighting.philips.com/prof/led-lamps-and-tubes/led-bulbs/corepro-glass-led-bulbs/929001242992_EU/product" TargetMode="External"/><Relationship Id="rId945" Type="http://schemas.openxmlformats.org/officeDocument/2006/relationships/hyperlink" Target="https://www.lighting.philips.com/prof/led-lamps-and-tubes/led-hid-replacement/master-led-hid-son-t-ultra-efficient/929003677302_EU/product" TargetMode="External"/><Relationship Id="rId74" Type="http://schemas.openxmlformats.org/officeDocument/2006/relationships/hyperlink" Target="https://www.lighting.philips.com/prof/led-lamps-and-tubes/led-tubes/ecofit-ledtubes-t8/929001276037_EU/product" TargetMode="External"/><Relationship Id="rId377" Type="http://schemas.openxmlformats.org/officeDocument/2006/relationships/hyperlink" Target="https://www.lighting.philips.com/prof/conventional-lamps-and-tubes/compact-high-intensity-discharge/mastercolour-cdm/mastercolour-cdm-tc/928085205129_EU/product" TargetMode="External"/><Relationship Id="rId500" Type="http://schemas.openxmlformats.org/officeDocument/2006/relationships/hyperlink" Target="https://www.lighting.philips.com/prof/conventional-lamps-and-tubes/special-lamps/purification-water-and-air-/water/tuv-t5/927970204099_EU/product" TargetMode="External"/><Relationship Id="rId584" Type="http://schemas.openxmlformats.org/officeDocument/2006/relationships/hyperlink" Target="https://www.lighting.philips.com/prof/led-lamps-and-tubes/led-capsules-and-specials/corepro-ledcapsule-lv/929003779002_EU/product" TargetMode="External"/><Relationship Id="rId805" Type="http://schemas.openxmlformats.org/officeDocument/2006/relationships/hyperlink" Target="https://www.lighting.philips.com/prof/led-lamps-and-tubes/led-bulbs/master-ultraefficient-led-bulb/929003622702_EU/product" TargetMode="External"/><Relationship Id="rId5" Type="http://schemas.openxmlformats.org/officeDocument/2006/relationships/hyperlink" Target="https://www.lighting.philips.pl/consumer/p/lampa-sufitowa/3111031P3/dane-techniczne" TargetMode="External"/><Relationship Id="rId237" Type="http://schemas.openxmlformats.org/officeDocument/2006/relationships/hyperlink" Target="https://www.lighting.philips.com/prof/led-lamps-and-tubes/led-hid-replacement/trueforce-core-led-industrial-and-retail-highbay-hpi-son-hpl/929002409608_EU/product" TargetMode="External"/><Relationship Id="rId791" Type="http://schemas.openxmlformats.org/officeDocument/2006/relationships/hyperlink" Target="https://www.lighting.philips.com/prof/outdoor-luminaires/sports-and-area-floodlighting/area-and-recreational-floodlighting/ledinaire-all-in-floodlights/911401875386_EU/product" TargetMode="External"/><Relationship Id="rId889" Type="http://schemas.openxmlformats.org/officeDocument/2006/relationships/hyperlink" Target="https://www.lighting.philips.com/prof/led-lamps-and-tubes/led-candles-and-lusters/master-glass-led-candles-and-lusters/929003013682_EU/product" TargetMode="External"/><Relationship Id="rId1074" Type="http://schemas.openxmlformats.org/officeDocument/2006/relationships/hyperlink" Target="https://www.lighting.philips.com/prof/lighting-electronics/fluorescent/fluorescent-fixed-output-gear/hf-performer-iii-for-tl5-lamps/913713028066_EU/product" TargetMode="External"/><Relationship Id="rId444" Type="http://schemas.openxmlformats.org/officeDocument/2006/relationships/hyperlink" Target="https://www.lighting.philips.com/prof/lighting-electronics/fluorescent/fluorescent-fixed-output-gear/hf-selectalume-ii-for-tl-d-lamps/913713032666_EU/product" TargetMode="External"/><Relationship Id="rId651" Type="http://schemas.openxmlformats.org/officeDocument/2006/relationships/hyperlink" Target="https://www.lighting.philips.com/prof/led-lamps-and-tubes/led-bulbs/corepro-plastic-ledbulbs/929003603432_EU/product" TargetMode="External"/><Relationship Id="rId749" Type="http://schemas.openxmlformats.org/officeDocument/2006/relationships/hyperlink" Target="https://www.lighting.philips.com/prof/indoor-luminaires/downlights/ledinaire-slimdownlight/929003250832_EU/product" TargetMode="External"/><Relationship Id="rId290" Type="http://schemas.openxmlformats.org/officeDocument/2006/relationships/hyperlink" Target="https://www.lighting.philips.com/prof/led-lamps-and-tubes/led-spots/master-ledspot-expertcolor-mv/929001347202_EU/product" TargetMode="External"/><Relationship Id="rId304" Type="http://schemas.openxmlformats.org/officeDocument/2006/relationships/hyperlink" Target="https://www.lighting.philips.com/prof/led-lamps-and-tubes/led-tubes/master-ledtube-em-mains-t8/929002998302_EU/product" TargetMode="External"/><Relationship Id="rId388" Type="http://schemas.openxmlformats.org/officeDocument/2006/relationships/hyperlink" Target="https://www.lighting.philips.com/prof/conventional-lamps-and-tubes/compact-high-intensity-discharge/mastercolour-cdm/mastercolour-cdm-td/928084705133_EU/product" TargetMode="External"/><Relationship Id="rId511" Type="http://schemas.openxmlformats.org/officeDocument/2006/relationships/hyperlink" Target="https://www.lighting.philips.com/prof/conventional-lamps-and-tubes/special-lamps/purification-water-and-air-/water/tuv-pl-l/927903204007_EU/product" TargetMode="External"/><Relationship Id="rId609" Type="http://schemas.openxmlformats.org/officeDocument/2006/relationships/hyperlink" Target="https://www.lighting.philips.com/prof/led-lamps-and-tubes/led-bulbs/corepro-plastic-ledbulbs/929002307008_EU/product" TargetMode="External"/><Relationship Id="rId956" Type="http://schemas.openxmlformats.org/officeDocument/2006/relationships/hyperlink" Target="https://www.lighting.philips.com/prof/led-lamps-and-tubes/led-hid-replacement/corepro-led-hid-son-t/929002485202_EU/product" TargetMode="External"/><Relationship Id="rId85" Type="http://schemas.openxmlformats.org/officeDocument/2006/relationships/hyperlink" Target="https://www.lighting.philips.com/prof/led-lamps-and-tubes/led-spots/corepro-ledspot-mv/929002965687_EU/product" TargetMode="External"/><Relationship Id="rId150" Type="http://schemas.openxmlformats.org/officeDocument/2006/relationships/hyperlink" Target="https://www.lighting.philips.com/prof/conventional-lamps-and-tubes/special-lamps/infrared-heat-incandescent/infrared-lamps-industrial-use/923801444210_EU/product" TargetMode="External"/><Relationship Id="rId595" Type="http://schemas.openxmlformats.org/officeDocument/2006/relationships/hyperlink" Target="https://www.lighting.philips.com/prof/led-lamps-and-tubes/led-tubes/master-ledtube-mains-t5/929003734002_EU/product" TargetMode="External"/><Relationship Id="rId816" Type="http://schemas.openxmlformats.org/officeDocument/2006/relationships/hyperlink" Target="https://www.lighting.philips.com/prof/led-lamps-and-tubes/led-bulbs/master-ultraefficient-led-bulb/929003624102_EU/product" TargetMode="External"/><Relationship Id="rId1001" Type="http://schemas.openxmlformats.org/officeDocument/2006/relationships/hyperlink" Target="https://www.lighting.philips.com/prof/led-lamps-and-tubes/led-tubes/ecofit-ledtubes-t8/929003130502_EU/product" TargetMode="External"/><Relationship Id="rId248" Type="http://schemas.openxmlformats.org/officeDocument/2006/relationships/hyperlink" Target="https://www.lighting.philips.com/prof/led-lamps-and-tubes/led-hid-replacement/corepro-led-hid-hpl/929002481402_EU/product" TargetMode="External"/><Relationship Id="rId455" Type="http://schemas.openxmlformats.org/officeDocument/2006/relationships/hyperlink" Target="https://www.lighting.philips.com/prof/conventional-lamps-and-tubes/special-lamps/optical---medical-equipment/halogen/halogen-reflector/923916818504_EU/product" TargetMode="External"/><Relationship Id="rId662" Type="http://schemas.openxmlformats.org/officeDocument/2006/relationships/hyperlink" Target="https://www.lighting.philips.com/prof/led-lamps-and-tubes/led-spots/corepro-ledspot-lv/929002494702_EU/product" TargetMode="External"/><Relationship Id="rId1085" Type="http://schemas.openxmlformats.org/officeDocument/2006/relationships/printerSettings" Target="../printerSettings/printerSettings1.bin"/><Relationship Id="rId12" Type="http://schemas.openxmlformats.org/officeDocument/2006/relationships/hyperlink" Target="https://www.lighting.philips.com/prof/indoor-luminaires/downlights/essential-smartbright-led-downlight/929003280317_EU/product" TargetMode="External"/><Relationship Id="rId108" Type="http://schemas.openxmlformats.org/officeDocument/2006/relationships/hyperlink" Target="https://www.lighting.philips.com/prof/led-lamps-and-tubes/led-spots/master-value-ledspot-lv/929002492802_EU/product" TargetMode="External"/><Relationship Id="rId315" Type="http://schemas.openxmlformats.org/officeDocument/2006/relationships/hyperlink" Target="https://www.lighting.philips.com/prof/led-lamps-and-tubes/led-tubes/master-ledtube-instantfit-hf-t5/929001391202_EU/product" TargetMode="External"/><Relationship Id="rId522" Type="http://schemas.openxmlformats.org/officeDocument/2006/relationships/hyperlink" Target="https://www.lighting.philips.com/prof/indoor-luminaires/waterproof-and-cleanroom/waterproof-luminaires/ledinaire-waterproof/911401893080_EU/product" TargetMode="External"/><Relationship Id="rId967" Type="http://schemas.openxmlformats.org/officeDocument/2006/relationships/hyperlink" Target="https://www.lighting.philips.com/prof/led-lamps-and-tubes/led-hid-replacement/corepro-led-hid-hpl/929003731202_EU/product" TargetMode="External"/><Relationship Id="rId96" Type="http://schemas.openxmlformats.org/officeDocument/2006/relationships/hyperlink" Target="https://www.lighting.philips.com/prof/led-lamps-and-tubes/led-strips/corepro-led-strip/929003167602_EU/product" TargetMode="External"/><Relationship Id="rId161" Type="http://schemas.openxmlformats.org/officeDocument/2006/relationships/hyperlink" Target="https://www.lighting.philips.com/prof/indoor-luminaires/recessed/ledinaire-panel/911401892680_EU/product" TargetMode="External"/><Relationship Id="rId399" Type="http://schemas.openxmlformats.org/officeDocument/2006/relationships/hyperlink" Target="https://www.lighting.philips.com/prof/conventional-lamps-and-tubes/high-intensity-discharge-lamps/son-high-pressure-sodium/master-son-t-pia-plus/928150909230_EU/product" TargetMode="External"/><Relationship Id="rId827" Type="http://schemas.openxmlformats.org/officeDocument/2006/relationships/hyperlink" Target="https://www.lighting.philips.com/prof/led-lamps-and-tubes/led-bulbs/master-ultraefficient-led-bulb/929003625302_EU/product" TargetMode="External"/><Relationship Id="rId1012" Type="http://schemas.openxmlformats.org/officeDocument/2006/relationships/hyperlink" Target="https://www.lighting.philips.com/prof/led-lamps-and-tubes/led-tubes/master-value-ledtube-t8/929002997802_EU/product" TargetMode="External"/><Relationship Id="rId259" Type="http://schemas.openxmlformats.org/officeDocument/2006/relationships/hyperlink" Target="https://www.lighting.philips.com/prof/led-lamps-and-tubes/led-hid-replacement/trueforce-led-hid-hpl/929002006702_EU/product" TargetMode="External"/><Relationship Id="rId466" Type="http://schemas.openxmlformats.org/officeDocument/2006/relationships/hyperlink" Target="https://www.lighting.philips.com/prof/conventional-lamps-and-tubes/special-lamps/insect-trap/actinic-bl-secura/actinic-bl-tl-d-k-secura/928019801003_EU/product" TargetMode="External"/><Relationship Id="rId673" Type="http://schemas.openxmlformats.org/officeDocument/2006/relationships/hyperlink" Target="https://www.lighting.philips.com/prof/led-lamps-and-tubes/led-spots/corepro-ledspot-mv/929001218302_EU/product" TargetMode="External"/><Relationship Id="rId880" Type="http://schemas.openxmlformats.org/officeDocument/2006/relationships/hyperlink" Target="https://www.lighting.philips.com/prof/led-lamps-and-tubes/led-candles-and-lusters/master-glass-led-candles-and-lusters/929003011982_EU/product" TargetMode="External"/><Relationship Id="rId23" Type="http://schemas.openxmlformats.org/officeDocument/2006/relationships/hyperlink" Target="https://www.lighting.philips.com/prof/indoor-luminaires/downlights/essential-smartbright-led-downlight/929003278017_EU/product" TargetMode="External"/><Relationship Id="rId119" Type="http://schemas.openxmlformats.org/officeDocument/2006/relationships/hyperlink" Target="https://www.lighting.philips.com/prof/led-lamps-and-tubes/led-spots/master-value-ledspot-lv/929002493702_EU/product" TargetMode="External"/><Relationship Id="rId326" Type="http://schemas.openxmlformats.org/officeDocument/2006/relationships/hyperlink" Target="https://www.lighting.philips.com/prof/led-lamps-and-tubes/led-tubes/master-value-ledtube-universal-t8/929002997102_EU/product" TargetMode="External"/><Relationship Id="rId533" Type="http://schemas.openxmlformats.org/officeDocument/2006/relationships/hyperlink" Target="https://www.lighting.philips.com/prof/indoor-luminaires/downlights/ledinaire-recessed-downlight/929003165632_EU/product" TargetMode="External"/><Relationship Id="rId978" Type="http://schemas.openxmlformats.org/officeDocument/2006/relationships/hyperlink" Target="https://www.lighting.philips.com/prof/led-lamps-and-tubes/led-hid-replacement/master-led-hid-hpl/929003531402_EU/product" TargetMode="External"/><Relationship Id="rId740" Type="http://schemas.openxmlformats.org/officeDocument/2006/relationships/hyperlink" Target="https://www.lighting.philips.com/prof/led-lamps-and-tubes/led-bulbs/corepro-glass-led-bulbs/929002026292_EU/product" TargetMode="External"/><Relationship Id="rId838" Type="http://schemas.openxmlformats.org/officeDocument/2006/relationships/hyperlink" Target="https://www.lighting.philips.com/prof/led-lamps-and-tubes/led-bulbs/master-value-glass-led-bulbs/929003527102_EU/product" TargetMode="External"/><Relationship Id="rId1023" Type="http://schemas.openxmlformats.org/officeDocument/2006/relationships/hyperlink" Target="https://www.lighting.philips.com/prof/led-lamps-and-tubes/led-tubes/master-ledtube-instantfit-hf-t8/929001393132_EU/product" TargetMode="External"/><Relationship Id="rId172" Type="http://schemas.openxmlformats.org/officeDocument/2006/relationships/hyperlink" Target="https://www.lighting.philips.co.uk/prof/outdoor-luminaires/sports-and-area-floodlighting/area-and-recreational-floodlighting/ledinaire-floodlights-gen3/911401851483_EU/product" TargetMode="External"/><Relationship Id="rId477" Type="http://schemas.openxmlformats.org/officeDocument/2006/relationships/hyperlink" Target="https://www.lighting.philips.com/prof/conventional-lamps-and-tubes/special-lamps/various-uv-applications/uv-b/uv-b-narrowband-tl/928035200101_EU/product" TargetMode="External"/><Relationship Id="rId600" Type="http://schemas.openxmlformats.org/officeDocument/2006/relationships/hyperlink" Target="https://www.lighting.philips.com/prof/led-lamps-and-tubes/led-bulbs/corepro-plastic-ledbulbs/929002306808_EU/product" TargetMode="External"/><Relationship Id="rId684" Type="http://schemas.openxmlformats.org/officeDocument/2006/relationships/hyperlink" Target="https://www.lighting.philips.com/prof/led-lamps-and-tubes/led-tubes/corepro-ledtube-em-mains-t8/929003158602_EU/product" TargetMode="External"/><Relationship Id="rId337" Type="http://schemas.openxmlformats.org/officeDocument/2006/relationships/hyperlink" Target="https://www.lighting.philips.com/prof/conventional-lamps-and-tubes/high-intensity-discharge-lamps/quartz-metal-halide/master-mhn-la/928071305130_EU/product" TargetMode="External"/><Relationship Id="rId891" Type="http://schemas.openxmlformats.org/officeDocument/2006/relationships/hyperlink" Target="https://www.lighting.philips.com/prof/led-lamps-and-tubes/led-candles-and-lusters/master-glass-led-candles-and-lusters/929003014382_EU/product" TargetMode="External"/><Relationship Id="rId905" Type="http://schemas.openxmlformats.org/officeDocument/2006/relationships/hyperlink" Target="https://www.lighting.philips.com/prof/led-lamps-and-tubes/led-spots/master-value-ledspot-par/929003485402_EU/product" TargetMode="External"/><Relationship Id="rId989" Type="http://schemas.openxmlformats.org/officeDocument/2006/relationships/hyperlink" Target="https://www.lighting.philips.com/prof/led-lamps-and-tubes/led-tubes/master-ledtube-t8-ultraefficient/929003482202_EU/product" TargetMode="External"/><Relationship Id="rId34" Type="http://schemas.openxmlformats.org/officeDocument/2006/relationships/hyperlink" Target="https://www.lighting.philips.com/prof/indoor-luminaires/downlights/essential-smartbright-led-downlight/929003279217_EU/product" TargetMode="External"/><Relationship Id="rId544" Type="http://schemas.openxmlformats.org/officeDocument/2006/relationships/hyperlink" Target="https://www.lighting.philips.com/prof/outdoor-luminaires/solar/luminaires/ledinaire-floodlights-solar/911401881602_EU/product" TargetMode="External"/><Relationship Id="rId751" Type="http://schemas.openxmlformats.org/officeDocument/2006/relationships/hyperlink" Target="https://www.lighting.philips.com/prof/indoor-luminaires/downlights/ledinaire-slimdownlight/929003251132_EU/product" TargetMode="External"/><Relationship Id="rId849" Type="http://schemas.openxmlformats.org/officeDocument/2006/relationships/hyperlink" Target="https://www.lighting.philips.com/prof/led-lamps-and-tubes/led-candles-and-lusters/corepro-plastic-ledcandles-lusters/929002972502_EU/product" TargetMode="External"/><Relationship Id="rId183" Type="http://schemas.openxmlformats.org/officeDocument/2006/relationships/hyperlink" Target="https://www.lighting.philips.pl/prof/oprawy-zewnetrzne/oswietlenie-projektorowe-obiektow-sportowych-i-rekreacyjnych/oswietlenie-projektorowe-obiektow-sportowych-i-rekreacyjnych/oswietlenie-projektorowe-ledinaire-gen3/911401846483_EU/product" TargetMode="External"/><Relationship Id="rId390" Type="http://schemas.openxmlformats.org/officeDocument/2006/relationships/hyperlink" Target="https://www.lighting.philips.com/prof/conventional-lamps-and-tubes/compact-high-intensity-discharge/mastercolour-cdm/mastercolour-cdm-tm-mini-pgj5/928093905130_EU/product" TargetMode="External"/><Relationship Id="rId404" Type="http://schemas.openxmlformats.org/officeDocument/2006/relationships/hyperlink" Target="https://www.lighting.philips.com/prof/conventional-lamps-and-tubes/fluorescent-lamps-and-starters/starters-for-fluorescent-lamps/ecoclick-starters/928392220229_EU/product" TargetMode="External"/><Relationship Id="rId611" Type="http://schemas.openxmlformats.org/officeDocument/2006/relationships/hyperlink" Target="https://www.lighting.philips.com/prof/led-lamps-and-tubes/led-capsules-and-specials/corepro-ledcapsule-lv/929002389802_EU/product" TargetMode="External"/><Relationship Id="rId1034" Type="http://schemas.openxmlformats.org/officeDocument/2006/relationships/hyperlink" Target="https://www.lighting.philips.com/prof/led-lamps-and-tubes/led-tubes/master-ledtube-instantfit-hf-t8/929003554302_EU/product" TargetMode="External"/><Relationship Id="rId250" Type="http://schemas.openxmlformats.org/officeDocument/2006/relationships/hyperlink" Target="https://www.lighting.philips.com/prof/led-lamps-and-tubes/led-hid-replacement/master-led-hid-hpi/929002350902_EU/product" TargetMode="External"/><Relationship Id="rId488" Type="http://schemas.openxmlformats.org/officeDocument/2006/relationships/hyperlink" Target="https://www.lighting.philips.com/prof/conventional-lamps-and-tubes/fluorescent-lamps-and-starters/tl-d/tl-d-colored/928048001605_EU/product" TargetMode="External"/><Relationship Id="rId695" Type="http://schemas.openxmlformats.org/officeDocument/2006/relationships/hyperlink" Target="https://www.lighting.philips.com/prof/led-lamps-and-tubes/led-tubes/corepro-ledtube-em-mains-t8/929003577132_EU/product" TargetMode="External"/><Relationship Id="rId709" Type="http://schemas.openxmlformats.org/officeDocument/2006/relationships/hyperlink" Target="https://www.lighting.philips.com/prof/led-lamps-and-tubes/led-bulbs/corepro-plastic-ledbulbs/929003542502_EU/product" TargetMode="External"/><Relationship Id="rId916" Type="http://schemas.openxmlformats.org/officeDocument/2006/relationships/hyperlink" Target="https://www.lighting.philips.com/prof/led-lamps-and-tubes/led-spots/master-value-ledspot-mv/929002979802_EU/product" TargetMode="External"/><Relationship Id="rId45" Type="http://schemas.openxmlformats.org/officeDocument/2006/relationships/hyperlink" Target="https://www.lighting.philips.com/prof/led-lamps-and-tubes/led-candles-and-lusters/corepro-glass-led-candles-and-lusters/929002028192_EU/product" TargetMode="External"/><Relationship Id="rId110" Type="http://schemas.openxmlformats.org/officeDocument/2006/relationships/hyperlink" Target="https://www.lighting.philips.com/prof/led-lamps-and-tubes/led-spots/master-value-ledspot-lv/929002493002_EU/product" TargetMode="External"/><Relationship Id="rId348" Type="http://schemas.openxmlformats.org/officeDocument/2006/relationships/hyperlink" Target="https://www.lighting.philips.pl/prof/konwencjonalne-lampy-i-tuby/swietlowki-i-zaplonniki-do-swietlowek/tl-d/master-tl-d-food/928048502043_EU/product" TargetMode="External"/><Relationship Id="rId555" Type="http://schemas.openxmlformats.org/officeDocument/2006/relationships/hyperlink" Target="https://www.lighting.philips.com/prof/led-lamps-and-tubes/led-pl-lamps/corepro-led-pll/929003758202_EU/product" TargetMode="External"/><Relationship Id="rId762" Type="http://schemas.openxmlformats.org/officeDocument/2006/relationships/hyperlink" Target="https://www.lighting.philips.com/prof/indoor-luminaires/downlights/ledinaire-slimdownlight/929003251832_EU/product" TargetMode="External"/><Relationship Id="rId194" Type="http://schemas.openxmlformats.org/officeDocument/2006/relationships/hyperlink" Target="https://www.lighting.philips.com/prof/indoor-luminaires/battens/ledinaire-batten/911401842682_EU/product" TargetMode="External"/><Relationship Id="rId208" Type="http://schemas.openxmlformats.org/officeDocument/2006/relationships/hyperlink" Target="https://www.lighting.philips.com/prof/indoor-luminaires/projectors/essential-smartbright-projector-gen-2/911401889682_EU/product" TargetMode="External"/><Relationship Id="rId415" Type="http://schemas.openxmlformats.org/officeDocument/2006/relationships/hyperlink" Target="https://www.lighting.philips.com/prof/conventional-lamps-and-tubes/fluorescent-lamps-and-starters/tl-d/tl-d-snow-white/928048045015_EU/product" TargetMode="External"/><Relationship Id="rId622" Type="http://schemas.openxmlformats.org/officeDocument/2006/relationships/hyperlink" Target="https://www.lighting.philips.com/prof/led-lamps-and-tubes/led-tubes/corepro-led-tube-universal-t8/929001869202_EU/product" TargetMode="External"/><Relationship Id="rId1045" Type="http://schemas.openxmlformats.org/officeDocument/2006/relationships/hyperlink" Target="https://www.lighting.philips.com/prof/led-lamps-and-tubes/led-tubes/master-ledtube-instantfit-hf-t5/929003596502_EU/product" TargetMode="External"/><Relationship Id="rId261" Type="http://schemas.openxmlformats.org/officeDocument/2006/relationships/hyperlink" Target="https://www.lighting.philips.com/prof/led-lamps-and-tubes/led-hid-replacement/trueforce-led-hid-hpl/929002006802_EU/product" TargetMode="External"/><Relationship Id="rId499" Type="http://schemas.openxmlformats.org/officeDocument/2006/relationships/hyperlink" Target="https://www.lighting.philips.com/prof/conventional-lamps-and-tubes/special-lamps/purification-water-and-air-/surface/tuv-t8/928039504005_EU/product" TargetMode="External"/><Relationship Id="rId927" Type="http://schemas.openxmlformats.org/officeDocument/2006/relationships/hyperlink" Target="https://www.lighting.philips.com/prof/led-lamps-and-tubes/led-spots/master-value-ledspot-lv/929002492702_EU/product" TargetMode="External"/><Relationship Id="rId56" Type="http://schemas.openxmlformats.org/officeDocument/2006/relationships/hyperlink" Target="https://www.lighting.philips.com/prof/led-lamps-and-tubes/led-spots/corepro-ledspot-mv/929002068302_EU/product" TargetMode="External"/><Relationship Id="rId359" Type="http://schemas.openxmlformats.org/officeDocument/2006/relationships/hyperlink" Target="https://www.lighting.philips.com/prof/conventional-lamps-and-tubes/compact-high-intensity-discharge/mastercolour-cdm/mastercolour-cdm-r111-elite/928195405330_EU/product" TargetMode="External"/><Relationship Id="rId566" Type="http://schemas.openxmlformats.org/officeDocument/2006/relationships/hyperlink" Target="https://www.lighting.philips.com/prof/led-lamps-and-tubes/led-tubes/corepro-ledtube-instantfit-hf-t5/929003774802_EU/product" TargetMode="External"/><Relationship Id="rId773" Type="http://schemas.openxmlformats.org/officeDocument/2006/relationships/hyperlink" Target="https://www.lighting.philips.com/prof/indoor-luminaires/accent-downlights/ledinaire-clear-accent/929003323002_EU/product" TargetMode="External"/><Relationship Id="rId121" Type="http://schemas.openxmlformats.org/officeDocument/2006/relationships/hyperlink" Target="https://www.lighting.philips.com/prof/led-lamps-and-tubes/led-bulbs/master-glass-led-bulbs/929003011702_EU/product" TargetMode="External"/><Relationship Id="rId219" Type="http://schemas.openxmlformats.org/officeDocument/2006/relationships/hyperlink" Target="https://www.lighting.philips.com/prof/indoor-luminaires/projectors/essential-smartbright-projector-gen-2/911401889182_EU/product" TargetMode="External"/><Relationship Id="rId426" Type="http://schemas.openxmlformats.org/officeDocument/2006/relationships/hyperlink" Target="https://www.docs.lighting.philips.com/en_gb/oem/download/xitanium/Datasheet_CertaDrive_60W-24VDC.pdf" TargetMode="External"/><Relationship Id="rId633" Type="http://schemas.openxmlformats.org/officeDocument/2006/relationships/hyperlink" Target="https://www.lighting.philips.com/prof/led-lamps-and-tubes/led-capsules-and-specials/corepro-ledlinear-mv/929002495102_EU/product" TargetMode="External"/><Relationship Id="rId980" Type="http://schemas.openxmlformats.org/officeDocument/2006/relationships/hyperlink" Target="https://www.lighting.philips.com/prof/led-lamps-and-tubes/led-hid-replacement/trueforce-core-led-industrial-and-retail-highbay-hpi-son-hpl/929002405802_EU/product" TargetMode="External"/><Relationship Id="rId1056" Type="http://schemas.openxmlformats.org/officeDocument/2006/relationships/hyperlink" Target="https://www.lighting.philips.com/prof/led-lamps-and-tubes/led-tubes/master-ledtube-mains-t5/929002421302_EU/product" TargetMode="External"/><Relationship Id="rId840" Type="http://schemas.openxmlformats.org/officeDocument/2006/relationships/hyperlink" Target="https://www.lighting.philips.com/prof/led-lamps-and-tubes/led-bulbs/master-value-glass-led-bulbs/929003527302_EU/product" TargetMode="External"/><Relationship Id="rId938" Type="http://schemas.openxmlformats.org/officeDocument/2006/relationships/hyperlink" Target="https://www.lighting.philips.com/prof/led-lamps-and-tubes/led-spots/master-ledspot-expertcolor-ar111/929003479102_EU/product" TargetMode="External"/><Relationship Id="rId67" Type="http://schemas.openxmlformats.org/officeDocument/2006/relationships/hyperlink" Target="https://www.lighting.philips.com/prof/led-lamps-and-tubes/led-strips/corepro-led-strip/929002695202_EU/product" TargetMode="External"/><Relationship Id="rId272" Type="http://schemas.openxmlformats.org/officeDocument/2006/relationships/hyperlink" Target="https://www.lighting.philips.com/prof/led-lamps-and-tubes/led-tubes/ecofit-ledtubes-t8/929002446302_EU/product" TargetMode="External"/><Relationship Id="rId577" Type="http://schemas.openxmlformats.org/officeDocument/2006/relationships/hyperlink" Target="https://www.lighting.philips.com/prof/led-lamps-and-tubes/led-tubes/corepro-ledtube-instantfit-hf-t5/929003774402_EU/product" TargetMode="External"/><Relationship Id="rId700" Type="http://schemas.openxmlformats.org/officeDocument/2006/relationships/hyperlink" Target="https://www.lighting.philips.com/prof/led-lamps-and-tubes/led-tubes/corepro-ledtube-em-mains-t8/929003547502_EU/product" TargetMode="External"/><Relationship Id="rId132" Type="http://schemas.openxmlformats.org/officeDocument/2006/relationships/hyperlink" Target="https://www.lighting.philips.com/prof/led-lamps-and-tubes/led-bulbs/master-value-glass-led-bulbs/929003057702_EU/product" TargetMode="External"/><Relationship Id="rId784" Type="http://schemas.openxmlformats.org/officeDocument/2006/relationships/hyperlink" Target="https://www.lighting.philips.com/prof/indoor-luminaires/wall-mounted/ledinaire-square-wall-mounted/911401850580_EU/product" TargetMode="External"/><Relationship Id="rId991" Type="http://schemas.openxmlformats.org/officeDocument/2006/relationships/hyperlink" Target="https://www.lighting.philips.com/prof/led-lamps-and-tubes/led-tubes/master-ledtube-t8-ultraefficient/929003482302_EU/product" TargetMode="External"/><Relationship Id="rId1067" Type="http://schemas.openxmlformats.org/officeDocument/2006/relationships/hyperlink" Target="https://www.lighting.philips.com/prof/lighting-electronics/fluorescent/fluorescent-fixed-output-gear/hf-selectalume-ii-for-tl-d-lamps/913713032266_EU/product" TargetMode="External"/><Relationship Id="rId437" Type="http://schemas.openxmlformats.org/officeDocument/2006/relationships/hyperlink" Target="https://www.lighting.philips.com/prof/lighting-electronics/fluorescent/fluorescent-dimming-gear/hf-regulator-ii-for-tl-d-lamps/913700609566_EU/product" TargetMode="External"/><Relationship Id="rId644" Type="http://schemas.openxmlformats.org/officeDocument/2006/relationships/hyperlink" Target="https://www.lighting.philips.com/prof/led-lamps-and-tubes/led-spots/corepro-ledspot-mv/929002068202_EU/product" TargetMode="External"/><Relationship Id="rId851" Type="http://schemas.openxmlformats.org/officeDocument/2006/relationships/hyperlink" Target="https://www.lighting.philips.com/prof/led-lamps-and-tubes/led-candles-and-lusters/corepro-plastic-ledcandles-lusters/929002972902_EU/product" TargetMode="External"/><Relationship Id="rId283" Type="http://schemas.openxmlformats.org/officeDocument/2006/relationships/hyperlink" Target="https://www.lighting.philips.com/prof/led-lamps-and-tubes/led-spots/master-ledspot-expertcolor-ar111/929003042902_EU/product" TargetMode="External"/><Relationship Id="rId490" Type="http://schemas.openxmlformats.org/officeDocument/2006/relationships/hyperlink" Target="https://www.lighting.philips.com/prof/conventional-lamps-and-tubes/fluorescent-lamps-and-starters/tl-d/tl-d-colored/928048501605_EU/product" TargetMode="External"/><Relationship Id="rId504" Type="http://schemas.openxmlformats.org/officeDocument/2006/relationships/hyperlink" Target="https://www.lighting.philips.com/prof/conventional-lamps-and-tubes/special-lamps/purification-water-and-air-/surface/tuv-t8/928048604003_EU/product" TargetMode="External"/><Relationship Id="rId711" Type="http://schemas.openxmlformats.org/officeDocument/2006/relationships/hyperlink" Target="https://www.lighting.philips.com/prof/led-lamps-and-tubes/led-bulbs/corepro-plastic-ledbulbs/929003542702_EU/product" TargetMode="External"/><Relationship Id="rId949" Type="http://schemas.openxmlformats.org/officeDocument/2006/relationships/hyperlink" Target="https://www.lighting.philips.com/prof/led-lamps-and-tubes/led-hid-replacement/corepro-led-hid-son-t/929003730802_EU/product" TargetMode="External"/><Relationship Id="rId78" Type="http://schemas.openxmlformats.org/officeDocument/2006/relationships/hyperlink" Target="https://www.lighting.philips.com/prof/led-lamps-and-tubes/led-tubes/ecofit-ledtubes-t8/929003130702_EU/product" TargetMode="External"/><Relationship Id="rId143" Type="http://schemas.openxmlformats.org/officeDocument/2006/relationships/hyperlink" Target="https://www.lighting.philips.com/prof/conventional-lamps-and-tubes/incandescent-lamps/domestic-appliances/appliance-oven-tubular/924196244441_EU/product" TargetMode="External"/><Relationship Id="rId350" Type="http://schemas.openxmlformats.org/officeDocument/2006/relationships/hyperlink" Target="https://www.lighting.philips.com/prof/conventional-lamps-and-tubes/fluorescent-lamps-and-starters/tl-d/master-tl-d-super-80/927920083055_EU/product" TargetMode="External"/><Relationship Id="rId588" Type="http://schemas.openxmlformats.org/officeDocument/2006/relationships/hyperlink" Target="https://www.lighting.philips.com/prof/led-lamps-and-tubes/led-tubes/corepro-led-tube-universal-t8/929003648402_EU/product" TargetMode="External"/><Relationship Id="rId795" Type="http://schemas.openxmlformats.org/officeDocument/2006/relationships/hyperlink" Target="https://www.lighting.philips.com/prof/outdoor-luminaires/sports-and-area-floodlighting/area-and-recreational-floodlighting/ledinaire-all-in-floodlights/911401894386_EU/product" TargetMode="External"/><Relationship Id="rId809" Type="http://schemas.openxmlformats.org/officeDocument/2006/relationships/hyperlink" Target="https://www.lighting.philips.com/prof/led-lamps-and-tubes/led-bulbs/master-ultraefficient-led-bulb/929003702702_EU/product" TargetMode="External"/><Relationship Id="rId9" Type="http://schemas.openxmlformats.org/officeDocument/2006/relationships/hyperlink" Target="https://www.lighting.philips.com/prof/indoor-luminaires/downlights/essential-smartbright-led-downlight/929003280017_EU/product" TargetMode="External"/><Relationship Id="rId210" Type="http://schemas.openxmlformats.org/officeDocument/2006/relationships/hyperlink" Target="https://www.lighting.philips.com/prof/indoor-luminaires/projectors/essential-smartbright-projector-gen-2/911401889782_EU/product" TargetMode="External"/><Relationship Id="rId448" Type="http://schemas.openxmlformats.org/officeDocument/2006/relationships/hyperlink" Target="https://www.lighting.philips.com/prof/lighting-electronics/hid/ignitors/hid-ignitors-for-series-systems/913619519966_EU/product" TargetMode="External"/><Relationship Id="rId655" Type="http://schemas.openxmlformats.org/officeDocument/2006/relationships/hyperlink" Target="https://www.lighting.philips.com/prof/led-lamps-and-tubes/led-spots/corepro-ledspot-lv/929002494502_EU/product" TargetMode="External"/><Relationship Id="rId862" Type="http://schemas.openxmlformats.org/officeDocument/2006/relationships/hyperlink" Target="https://www.lighting.philips.com/prof/led-lamps-and-tubes/led-candles-and-lusters/corepro-plastic-ledcandles-lusters/929002973502_EU/product" TargetMode="External"/><Relationship Id="rId1078" Type="http://schemas.openxmlformats.org/officeDocument/2006/relationships/hyperlink" Target="https://www.lighting.philips.com/prof/lighting-electronics/fluorescent/fluorescent-fixed-output-gear/hf-performer-ii-for-pl-t-c-r-l-tl5c-lamps/913700630766_EU/product" TargetMode="External"/><Relationship Id="rId294" Type="http://schemas.openxmlformats.org/officeDocument/2006/relationships/hyperlink" Target="https://www.lighting.philips.com/prof/led-lamps-and-tubes/led-spots/master-ledspot-expertcolor-lv/929003080102_EU/product" TargetMode="External"/><Relationship Id="rId308" Type="http://schemas.openxmlformats.org/officeDocument/2006/relationships/hyperlink" Target="https://www.lighting.philips.com/prof/led-lamps-and-tubes/led-tubes/master-ledtube-em-mains-t8/929001923102_EU/product" TargetMode="External"/><Relationship Id="rId515" Type="http://schemas.openxmlformats.org/officeDocument/2006/relationships/hyperlink" Target="https://www.lighting.philips.com/prof/conventional-lamps-and-tubes/special-lamps/purification-water-and-air-/water/tuv-pl-s/927901104007_EU/product" TargetMode="External"/><Relationship Id="rId722" Type="http://schemas.openxmlformats.org/officeDocument/2006/relationships/hyperlink" Target="https://www.lighting.philips.com/prof/led-lamps-and-tubes/led-bulbs/corepro-glass-led-bulbs/929001243002_EU/product" TargetMode="External"/><Relationship Id="rId89" Type="http://schemas.openxmlformats.org/officeDocument/2006/relationships/hyperlink" Target="https://www.lighting.philips.com/prof/led-lamps-and-tubes/led-bulbs/ledlamps/929002004149_EU/product" TargetMode="External"/><Relationship Id="rId154" Type="http://schemas.openxmlformats.org/officeDocument/2006/relationships/hyperlink" Target="https://www.lighting.philips.com/prof/indoor-luminaires/recessed/ledinaire-panel/911401877285_EU/product" TargetMode="External"/><Relationship Id="rId361" Type="http://schemas.openxmlformats.org/officeDocument/2006/relationships/hyperlink" Target="https://www.lighting.philips.com/prof/conventional-lamps-and-tubes/compact-high-intensity-discharge/mastercolour-cdm/mastercolour-cdm-r111-elite/928195805330_EU/product" TargetMode="External"/><Relationship Id="rId599" Type="http://schemas.openxmlformats.org/officeDocument/2006/relationships/hyperlink" Target="https://www.lighting.philips.com/prof/led-lamps-and-tubes/led-bulbs/corepro-plastic-ledbulbs/929002306508_EU/product" TargetMode="External"/><Relationship Id="rId1005" Type="http://schemas.openxmlformats.org/officeDocument/2006/relationships/hyperlink" Target="https://www.lighting.philips.com/prof/led-lamps-and-tubes/led-tubes/master-value-ledtube-t8/929002021202_EU/product" TargetMode="External"/><Relationship Id="rId459" Type="http://schemas.openxmlformats.org/officeDocument/2006/relationships/hyperlink" Target="https://www.lighting.philips.com/prof/conventional-lamps-and-tubes/special-lamps/insect-trap/actinic-bl/actinic-bl-tl-k-tl-d-k/928011301020_EU/product" TargetMode="External"/><Relationship Id="rId666" Type="http://schemas.openxmlformats.org/officeDocument/2006/relationships/hyperlink" Target="https://www.lighting.philips.com/prof/led-lamps-and-tubes/led-bulbs/corepro-glass-led-bulbs/929001387992_EU/product" TargetMode="External"/><Relationship Id="rId873" Type="http://schemas.openxmlformats.org/officeDocument/2006/relationships/hyperlink" Target="https://www.lighting.philips.com/prof/led-lamps-and-tubes/led-candles-and-lusters/corepro-glass-led-candles-and-lusters/929001890592_EU/product" TargetMode="External"/><Relationship Id="rId16" Type="http://schemas.openxmlformats.org/officeDocument/2006/relationships/hyperlink" Target="https://www.lighting.philips.com/prof/indoor-luminaires/downlights/essential-smartbright-led-downlight/929003280517_EU/product" TargetMode="External"/><Relationship Id="rId221" Type="http://schemas.openxmlformats.org/officeDocument/2006/relationships/hyperlink" Target="https://www.lighting.philips.com/prof/indoor-luminaires/projectors/essential-smartbright-projector-gen-2/911401889282_EU/product" TargetMode="External"/><Relationship Id="rId319" Type="http://schemas.openxmlformats.org/officeDocument/2006/relationships/hyperlink" Target="https://www.lighting.philips.com/prof/led-lamps-and-tubes/led-tubes/master-ledtube-instantfit-hf-t5/929002352302_EU/product" TargetMode="External"/><Relationship Id="rId526" Type="http://schemas.openxmlformats.org/officeDocument/2006/relationships/hyperlink" Target="https://www.lighting.philips.com/prof/indoor-luminaires/waterproof-and-cleanroom/waterproof-luminaires/ledinaire-waterproof/911401876880_EU/product" TargetMode="External"/><Relationship Id="rId733" Type="http://schemas.openxmlformats.org/officeDocument/2006/relationships/hyperlink" Target="https://www.lighting.philips.com/prof/led-lamps-and-tubes/led-bulbs/corepro-glass-high-lumen-bulbs/929002371502_EU/product" TargetMode="External"/><Relationship Id="rId940" Type="http://schemas.openxmlformats.org/officeDocument/2006/relationships/hyperlink" Target="https://www.lighting.philips.com/prof/led-lamps-and-tubes/led-capsules-and-specials/corepro-ledlinear-mv/929001243802_EU/product" TargetMode="External"/><Relationship Id="rId1016" Type="http://schemas.openxmlformats.org/officeDocument/2006/relationships/hyperlink" Target="https://www.lighting.philips.com/prof/led-lamps-and-tubes/led-tubes/master-value-ledtube-t8/929002997902_EU/product" TargetMode="External"/><Relationship Id="rId165" Type="http://schemas.openxmlformats.org/officeDocument/2006/relationships/hyperlink" Target="https://www.lighting.philips.com/prof/indoor-luminaires/surface-mounted/ledinaire-surface-mounted-sm065c/911401892385_EU/product" TargetMode="External"/><Relationship Id="rId372" Type="http://schemas.openxmlformats.org/officeDocument/2006/relationships/hyperlink" Target="https://www.lighting.philips.com/prof/conventional-lamps-and-tubes/compact-high-intensity-discharge/mastercolour-cdm/mastercolour-cdm-t-elite/928185205129_EU/product" TargetMode="External"/><Relationship Id="rId677" Type="http://schemas.openxmlformats.org/officeDocument/2006/relationships/hyperlink" Target="https://www.lighting.philips.com/prof/led-lamps-and-tubes/led-spots/corepro-ledspot-mv/929001218002_EU/product" TargetMode="External"/><Relationship Id="rId800" Type="http://schemas.openxmlformats.org/officeDocument/2006/relationships/hyperlink" Target="https://www.lighting.philips.com/prof/outdoor-luminaires/sports-and-area-floodlighting/area-and-recreational-floodlighting/ledinaire-all-in-floodlights/911401877386_EU/product" TargetMode="External"/><Relationship Id="rId232" Type="http://schemas.openxmlformats.org/officeDocument/2006/relationships/hyperlink" Target="https://www.lighting.philips.com/prof/indoor-luminaires/wall-mounted/essential-smartbright-bulkhead/911401735842_EU/product" TargetMode="External"/><Relationship Id="rId884" Type="http://schemas.openxmlformats.org/officeDocument/2006/relationships/hyperlink" Target="https://www.lighting.philips.com/prof/led-lamps-and-tubes/led-candles-and-lusters/master-glass-led-candles-and-lusters/929003012282_EU/product" TargetMode="External"/><Relationship Id="rId27" Type="http://schemas.openxmlformats.org/officeDocument/2006/relationships/hyperlink" Target="https://www.lighting.philips.com/prof/indoor-luminaires/downlights/essential-smartbright-led-downlight/929003278808_EU/product" TargetMode="External"/><Relationship Id="rId537" Type="http://schemas.openxmlformats.org/officeDocument/2006/relationships/hyperlink" Target="https://www.lighting.philips.com/prof/indoor-luminaires/waterproof-and-cleanroom/waterproof-luminaires/ledinaire-waterproof-wt065c/911401807685_EU/product" TargetMode="External"/><Relationship Id="rId744" Type="http://schemas.openxmlformats.org/officeDocument/2006/relationships/hyperlink" Target="https://www.lighting.philips.com/prof/led-lamps-and-tubes/led-bulbs/corepro-plastic-ledbulbs/929003003702_EU/product" TargetMode="External"/><Relationship Id="rId951" Type="http://schemas.openxmlformats.org/officeDocument/2006/relationships/hyperlink" Target="https://www.lighting.philips.com/prof/led-lamps-and-tubes/led-hid-replacement/corepro-led-hid-son-t/929002484902_EU/product" TargetMode="External"/><Relationship Id="rId80" Type="http://schemas.openxmlformats.org/officeDocument/2006/relationships/hyperlink" Target="https://www.lighting.philips.com/prof/led-lamps-and-tubes/led-tubes/ecofit-ledtubes-t8/929001276237_EU/product" TargetMode="External"/><Relationship Id="rId176" Type="http://schemas.openxmlformats.org/officeDocument/2006/relationships/hyperlink" Target="https://www.lighting.philips.co.uk/prof/outdoor-luminaires/sports-and-area-floodlighting/area-and-recreational-floodlighting/ledinaire-floodlights-gen3/911401844483_EU/product" TargetMode="External"/><Relationship Id="rId383" Type="http://schemas.openxmlformats.org/officeDocument/2006/relationships/hyperlink" Target="https://www.lighting.philips.com/prof/conventional-lamps-and-tubes/compact-high-intensity-discharge/mastercolour-cdm/mastercolour-cdm-tc-elite/928189505129_EU/product" TargetMode="External"/><Relationship Id="rId590" Type="http://schemas.openxmlformats.org/officeDocument/2006/relationships/hyperlink" Target="https://www.lighting.philips.com/prof/led-lamps-and-tubes/led-tubes/master-ledtube-mains-t5/929003734402_EU/product" TargetMode="External"/><Relationship Id="rId604" Type="http://schemas.openxmlformats.org/officeDocument/2006/relationships/hyperlink" Target="https://www.lighting.philips.com/prof/led-lamps-and-tubes/led-bulbs/corepro-plastic-ledbulbs/929003607408_EU/product" TargetMode="External"/><Relationship Id="rId811" Type="http://schemas.openxmlformats.org/officeDocument/2006/relationships/hyperlink" Target="https://www.lighting.philips.com/prof/led-lamps-and-tubes/led-bulbs/master-ultraefficient-led-bulb/929003623502_EU/product" TargetMode="External"/><Relationship Id="rId1027" Type="http://schemas.openxmlformats.org/officeDocument/2006/relationships/hyperlink" Target="https://www.lighting.philips.com/prof/led-lamps-and-tubes/led-tubes/master-ledtube-instantfit-hf-t8/929003553602_EU/product" TargetMode="External"/><Relationship Id="rId243" Type="http://schemas.openxmlformats.org/officeDocument/2006/relationships/hyperlink" Target="https://www.lighting.philips.com/prof/led-lamps-and-tubes/led-hid-replacement/corepro-led-hid-hpl/929002350002_EU/product" TargetMode="External"/><Relationship Id="rId450" Type="http://schemas.openxmlformats.org/officeDocument/2006/relationships/hyperlink" Target="https://www.lighting.philips.com/prof/lighting-electronics/hid/ignitors/hid-ignitors-for-mk4-semi-parallel-systems/913700655466_EU/product" TargetMode="External"/><Relationship Id="rId688" Type="http://schemas.openxmlformats.org/officeDocument/2006/relationships/hyperlink" Target="https://www.lighting.philips.com/prof/led-lamps-and-tubes/led-tubes/corepro-ledtube-em-mains-t8/929001875102_EU/product" TargetMode="External"/><Relationship Id="rId895" Type="http://schemas.openxmlformats.org/officeDocument/2006/relationships/hyperlink" Target="https://www.lighting.philips.com/prof/led-lamps-and-tubes/led-spots/corepro-ledspot-reflectors/929001891302_EU/product" TargetMode="External"/><Relationship Id="rId909" Type="http://schemas.openxmlformats.org/officeDocument/2006/relationships/hyperlink" Target="https://www.lighting.philips.com/prof/led-lamps-and-tubes/led-spots/master-ledspot-gu10-ultraefficient/929003634602_EU/product" TargetMode="External"/><Relationship Id="rId1080" Type="http://schemas.openxmlformats.org/officeDocument/2006/relationships/hyperlink" Target="https://www.lighting.philips.com/prof/indoor-luminaires/high-bay-and-low-bay/high-bay/ledinaire-high-bay/911401565044_EU/product" TargetMode="External"/><Relationship Id="rId38" Type="http://schemas.openxmlformats.org/officeDocument/2006/relationships/hyperlink" Target="https://www.lighting.philips.com/prof/indoor-luminaires/downlights/essential-smartbright-led-downlight/929002674602_EU/product" TargetMode="External"/><Relationship Id="rId103" Type="http://schemas.openxmlformats.org/officeDocument/2006/relationships/hyperlink" Target="https://www.lighting.philips.com/prof/led-lamps-and-tubes/led-spots/master-value-ledspot-mv/929001349102_EU/product" TargetMode="External"/><Relationship Id="rId310" Type="http://schemas.openxmlformats.org/officeDocument/2006/relationships/hyperlink" Target="https://www.lighting.philips.com/prof/led-lamps-and-tubes/led-tubes/master-ledtube-em-mains-t8/929002998602_EU/product" TargetMode="External"/><Relationship Id="rId548" Type="http://schemas.openxmlformats.org/officeDocument/2006/relationships/hyperlink" Target="https://www.lighting.philips.com/prof/outdoor-luminaires/solar/luminaires/ledinaire-floodlights-solar/911401882002_EU/product" TargetMode="External"/><Relationship Id="rId755" Type="http://schemas.openxmlformats.org/officeDocument/2006/relationships/hyperlink" Target="https://www.lighting.philips.com/prof/indoor-luminaires/downlights/ledinaire-slimdownlight/929003311602_EU/product" TargetMode="External"/><Relationship Id="rId962" Type="http://schemas.openxmlformats.org/officeDocument/2006/relationships/hyperlink" Target="https://www.lighting.philips.com/prof/led-lamps-and-tubes/led-hid-replacement/master-led-hid-son-t/929003467412_EU/product" TargetMode="External"/><Relationship Id="rId91" Type="http://schemas.openxmlformats.org/officeDocument/2006/relationships/hyperlink" Target="https://www.lighting.philips.com/prof/led-lamps-and-tubes/led-tubes/ecofit-ledtubes-t8/929003147137_EU/product" TargetMode="External"/><Relationship Id="rId187" Type="http://schemas.openxmlformats.org/officeDocument/2006/relationships/hyperlink" Target="https://www.lighting.philips.com/prof/outdoor-luminaires/sports-and-area-floodlighting/area-and-recreational-floodlighting/ledinaire-floodlights-gen3/911401848483_EU/product" TargetMode="External"/><Relationship Id="rId394" Type="http://schemas.openxmlformats.org/officeDocument/2006/relationships/hyperlink" Target="https://www.lighting.philips.com/prof/conventional-lamps-and-tubes/high-intensity-discharge-lamps/son-high-pressure-sodium/master-son-t-apia-plus-xtra/928150319230_EU/product" TargetMode="External"/><Relationship Id="rId408" Type="http://schemas.openxmlformats.org/officeDocument/2006/relationships/hyperlink" Target="https://www.lighting.philips.com/prof/conventional-lamps-and-tubes/high-intensity-discharge-lamps/son-high-pressure-sodium/son-h/928152409830_EU/product" TargetMode="External"/><Relationship Id="rId615" Type="http://schemas.openxmlformats.org/officeDocument/2006/relationships/hyperlink" Target="https://www.lighting.philips.com/prof/led-lamps-and-tubes/led-pl-lamps/corepro-led-plt-4p/929003576902_EU/product" TargetMode="External"/><Relationship Id="rId822" Type="http://schemas.openxmlformats.org/officeDocument/2006/relationships/hyperlink" Target="https://www.lighting.philips.com/prof/led-lamps-and-tubes/led-bulbs/master-ultraefficient-led-bulb/929003624902_EU/product" TargetMode="External"/><Relationship Id="rId1038" Type="http://schemas.openxmlformats.org/officeDocument/2006/relationships/hyperlink" Target="https://www.lighting.philips.com/prof/led-lamps-and-tubes/led-tubes/corepro-led-tube-universal-t8/929001869702_EU/product" TargetMode="External"/><Relationship Id="rId254" Type="http://schemas.openxmlformats.org/officeDocument/2006/relationships/hyperlink" Target="https://www.lighting.philips.com/prof/led-lamps-and-tubes/led-hid-replacement/trueforce-led-hid-hpl/929002006102_EU/product" TargetMode="External"/><Relationship Id="rId699" Type="http://schemas.openxmlformats.org/officeDocument/2006/relationships/hyperlink" Target="https://www.lighting.philips.com/prof/led-lamps-and-tubes/led-tubes/corepro-ledtube-em-mains-t8/929003577332_EU/product" TargetMode="External"/><Relationship Id="rId49" Type="http://schemas.openxmlformats.org/officeDocument/2006/relationships/hyperlink" Target="https://www.lighting.philips.com/prof/led-lamps-and-tubes/led-capsules-and-specials/corepro-ledcapsule-lv/929002388902_EU/product" TargetMode="External"/><Relationship Id="rId114" Type="http://schemas.openxmlformats.org/officeDocument/2006/relationships/hyperlink" Target="https://www.lighting.philips.com/prof/led-lamps-and-tubes/led-spots/master-value-ledspot-lv/929002493202_EU/product" TargetMode="External"/><Relationship Id="rId461" Type="http://schemas.openxmlformats.org/officeDocument/2006/relationships/hyperlink" Target="https://www.lighting.philips.com/prof/conventional-lamps-and-tubes/special-lamps/insect-trap/actinic-bl/actinic-bl-tl-k-tl-d-k/928001001030_EU/product" TargetMode="External"/><Relationship Id="rId559" Type="http://schemas.openxmlformats.org/officeDocument/2006/relationships/hyperlink" Target="https://www.lighting.philips.com/prof/led-lamps-and-tubes/led-pl-lamps/corepro-led-plc-2p/929003757102_EU/product" TargetMode="External"/><Relationship Id="rId766" Type="http://schemas.openxmlformats.org/officeDocument/2006/relationships/hyperlink" Target="https://www.lighting.philips.com/prof/indoor-luminaires/accent-downlights/ledinaire-clear-accent/929002669932_EU/product" TargetMode="External"/><Relationship Id="rId198" Type="http://schemas.openxmlformats.org/officeDocument/2006/relationships/hyperlink" Target="https://www.lighting.philips.com/prof/indoor-luminaires/battens/ledinaire-batten/911401846482_EU/product" TargetMode="External"/><Relationship Id="rId321" Type="http://schemas.openxmlformats.org/officeDocument/2006/relationships/hyperlink" Target="https://www.lighting.philips.com/prof/led-lamps-and-tubes/led-tubes/master-ledtube-instantfit-hf-t5/929002352502_EU/product" TargetMode="External"/><Relationship Id="rId419" Type="http://schemas.openxmlformats.org/officeDocument/2006/relationships/hyperlink" Target="https://www.lighting.philips.com/prof/conventional-lamps-and-tubes/fluorescent-lamps-and-starters/tl-d/tl-d-standard-colours/928048003351_EU/product" TargetMode="External"/><Relationship Id="rId626" Type="http://schemas.openxmlformats.org/officeDocument/2006/relationships/hyperlink" Target="https://www.lighting.philips.com/prof/led-lamps-and-tubes/led-pl-lamps/corepro-led-plt-4p/929003576802_EU/product" TargetMode="External"/><Relationship Id="rId973" Type="http://schemas.openxmlformats.org/officeDocument/2006/relationships/hyperlink" Target="https://www.lighting.philips.com/prof/led-lamps-and-tubes/led-hid-replacement/master-led-hid-hpl/929003530902_EU/product" TargetMode="External"/><Relationship Id="rId1049" Type="http://schemas.openxmlformats.org/officeDocument/2006/relationships/hyperlink" Target="https://www.lighting.philips.com/prof/led-lamps-and-tubes/led-tubes/master-ledtube-instantfit-hf-t5/929001391402_EU/product" TargetMode="External"/><Relationship Id="rId833" Type="http://schemas.openxmlformats.org/officeDocument/2006/relationships/hyperlink" Target="https://www.lighting.philips.com/prof/led-lamps-and-tubes/led-bulbs/master-value-glass-led-bulbs/929003526602_EU/product" TargetMode="External"/><Relationship Id="rId265" Type="http://schemas.openxmlformats.org/officeDocument/2006/relationships/hyperlink" Target="https://www.lighting.philips.com/prof/led-lamps-and-tubes/led-pl-lamps/corepro-led-plc-4p/929001201002_EU/product" TargetMode="External"/><Relationship Id="rId472" Type="http://schemas.openxmlformats.org/officeDocument/2006/relationships/hyperlink" Target="https://www.lighting.philips.com/prof/conventional-lamps-and-tubes/special-lamps/various-uv-applications/uv-b/uv-b-narrowband-pl-l-pl-s/927901700121_EU/product" TargetMode="External"/><Relationship Id="rId900" Type="http://schemas.openxmlformats.org/officeDocument/2006/relationships/hyperlink" Target="https://www.lighting.philips.com/prof/led-lamps-and-tubes/led-spots/master-value-ledspot-par/929003485802_EU/product" TargetMode="External"/><Relationship Id="rId125" Type="http://schemas.openxmlformats.org/officeDocument/2006/relationships/hyperlink" Target="https://www.lighting.philips.com/prof/led-lamps-and-tubes/led-spots/master-value-ledspot-lv/929003087002_EU/product" TargetMode="External"/><Relationship Id="rId332" Type="http://schemas.openxmlformats.org/officeDocument/2006/relationships/hyperlink" Target="https://www.lighting.philips.com/prof/conventional-lamps-and-tubes/high-intensity-discharge-lamps/quartz-metal-halide/hpi-t-high-wattage/928074209228_EU/product" TargetMode="External"/><Relationship Id="rId777" Type="http://schemas.openxmlformats.org/officeDocument/2006/relationships/hyperlink" Target="https://www.lighting.philips.com/prof/indoor-luminaires/wall-mounted/ledinaire-wall-mounted-wl070v/911401826682_EU/product" TargetMode="External"/><Relationship Id="rId984" Type="http://schemas.openxmlformats.org/officeDocument/2006/relationships/hyperlink" Target="https://www.lighting.philips.com/prof/led-lamps-and-tubes/led-hid-replacement/trueforce-core-led-industrial-and-retail-highbay-hpi-son-hpl/929002406702_EU/product" TargetMode="External"/><Relationship Id="rId637" Type="http://schemas.openxmlformats.org/officeDocument/2006/relationships/hyperlink" Target="https://www.lighting.philips.com/prof/led-lamps-and-tubes/led-pl-lamps/corepro-led-pll/929003592902_EU/product" TargetMode="External"/><Relationship Id="rId844" Type="http://schemas.openxmlformats.org/officeDocument/2006/relationships/hyperlink" Target="https://www.lighting.philips.com/prof/led-lamps-and-tubes/led-candles-and-lusters/master-ultraefficient-led-candles-and-lusters/929003626502_EU/product" TargetMode="External"/><Relationship Id="rId276" Type="http://schemas.openxmlformats.org/officeDocument/2006/relationships/hyperlink" Target="https://www.lighting.philips.com/prof/led-lamps-and-tubes/led-spots/master-ledspot-expertcolor-ar111/929003043202_EU/product" TargetMode="External"/><Relationship Id="rId483" Type="http://schemas.openxmlformats.org/officeDocument/2006/relationships/hyperlink" Target="https://www.lighting.philips.com/prof/conventional-lamps-and-tubes/special-lamps/reprography/flexo-print/flexo-print/928005901029_EU/product" TargetMode="External"/><Relationship Id="rId690" Type="http://schemas.openxmlformats.org/officeDocument/2006/relationships/hyperlink" Target="https://www.lighting.philips.com/prof/led-lamps-and-tubes/led-tubes/corepro-ledtube-em-mains-t8/929001874802_EU/product" TargetMode="External"/><Relationship Id="rId704" Type="http://schemas.openxmlformats.org/officeDocument/2006/relationships/hyperlink" Target="https://www.lighting.philips.com/prof/indoor-luminaires/recessed/ledinaire-panel-ecoset/911401562843_EU/product" TargetMode="External"/><Relationship Id="rId911" Type="http://schemas.openxmlformats.org/officeDocument/2006/relationships/hyperlink" Target="https://www.lighting.philips.com/prof/led-lamps-and-tubes/led-spots/master-ledspot-gu10-ultraefficient/929003610102_EU/product" TargetMode="External"/><Relationship Id="rId40" Type="http://schemas.openxmlformats.org/officeDocument/2006/relationships/hyperlink" Target="https://www.lighting.philips.com/prof/indoor-luminaires/downlights/essential-smartbright-led-downlight/929002672802_EU/product" TargetMode="External"/><Relationship Id="rId136" Type="http://schemas.openxmlformats.org/officeDocument/2006/relationships/hyperlink" Target="https://www.lighting.philips.com/prof/led-lamps-and-tubes/led-bulbs/master-value-glass-led-bulbs/929003058102_EU/product" TargetMode="External"/><Relationship Id="rId343" Type="http://schemas.openxmlformats.org/officeDocument/2006/relationships/hyperlink" Target="https://www.lighting.philips.com/prof/conventional-lamps-and-tubes/high-intensity-discharge-lamps/quartz-metal-halide/master-mhn-se/928196905130_EU/product" TargetMode="External"/><Relationship Id="rId550" Type="http://schemas.openxmlformats.org/officeDocument/2006/relationships/hyperlink" Target="https://www.lighting.philips.com/prof/outdoor-luminaires/solar/luminaires/ledinaire-floodlights-solar/911401882202_EU/product" TargetMode="External"/><Relationship Id="rId788" Type="http://schemas.openxmlformats.org/officeDocument/2006/relationships/hyperlink" Target="https://www.lighting.philips.com/prof/outdoor-luminaires/sports-and-area-floodlighting/area-and-recreational-floodlighting/ledinaire-all-in-floodlights/911401872386_EU/product" TargetMode="External"/><Relationship Id="rId995" Type="http://schemas.openxmlformats.org/officeDocument/2006/relationships/hyperlink" Target="https://www.lighting.philips.com/prof/led-lamps-and-tubes/led-tubes/master-ledtube-t8-ultraefficient/929003067102_EU/product" TargetMode="External"/><Relationship Id="rId203" Type="http://schemas.openxmlformats.org/officeDocument/2006/relationships/hyperlink" Target="https://www.lighting.philips.com/prof/indoor-luminaires/projectors/essential-smartbright-projector-gen-2/911401889882_EU/product" TargetMode="External"/><Relationship Id="rId648" Type="http://schemas.openxmlformats.org/officeDocument/2006/relationships/hyperlink" Target="https://www.lighting.philips.com/prof/led-lamps-and-tubes/led-tubes/corepro-led-tube-universal-t8/929003648302_EU/product" TargetMode="External"/><Relationship Id="rId855" Type="http://schemas.openxmlformats.org/officeDocument/2006/relationships/hyperlink" Target="https://www.lighting.philips.com/prof/led-lamps-and-tubes/led-candles-and-lusters/corepro-plastic-ledcandles-lusters/929002969402_EU/product" TargetMode="External"/><Relationship Id="rId1040" Type="http://schemas.openxmlformats.org/officeDocument/2006/relationships/hyperlink" Target="https://www.lighting.philips.com/prof/led-lamps-and-tubes/led-tubes/master-ledtube-instantfit-hf-t5/929003596302_EU/product" TargetMode="External"/><Relationship Id="rId287" Type="http://schemas.openxmlformats.org/officeDocument/2006/relationships/hyperlink" Target="https://www.lighting.philips.com/prof/led-lamps-and-tubes/led-spots/master-ledspot-expertcolor-mv/929001347302_EU/product" TargetMode="External"/><Relationship Id="rId410" Type="http://schemas.openxmlformats.org/officeDocument/2006/relationships/hyperlink" Target="https://www.lighting.philips.com/prof/conventional-lamps-and-tubes/high-intensity-discharge-lamps/son-high-pressure-sodium/son-t/928481500092_EU/product" TargetMode="External"/><Relationship Id="rId494" Type="http://schemas.openxmlformats.org/officeDocument/2006/relationships/hyperlink" Target="https://www.lighting.philips.com/prof/conventional-lamps-and-tubes/special-lamps/purification-water-and-air-/water/tuv-amalgam-xpt-systems/928101805112_EU/product" TargetMode="External"/><Relationship Id="rId508" Type="http://schemas.openxmlformats.org/officeDocument/2006/relationships/hyperlink" Target="https://www.lighting.philips.com/prof/conventional-lamps-and-tubes/special-lamps/purification-water-and-air-/water/tuv-pl-l/927903404007_EU/product" TargetMode="External"/><Relationship Id="rId715" Type="http://schemas.openxmlformats.org/officeDocument/2006/relationships/hyperlink" Target="https://www.lighting.philips.com/prof/led-lamps-and-tubes/led-bulbs/corepro-plastic-ledbulbs/929003543502_EU/product" TargetMode="External"/><Relationship Id="rId922" Type="http://schemas.openxmlformats.org/officeDocument/2006/relationships/hyperlink" Target="https://www.lighting.philips.com/prof/led-lamps-and-tubes/led-spots/master-value-ledspot-mv/929002210102_EU/product" TargetMode="External"/><Relationship Id="rId147" Type="http://schemas.openxmlformats.org/officeDocument/2006/relationships/hyperlink" Target="https://www.lighting.philips.com/prof/conventional-lamps-and-tubes/special-lamps/infrared-heat-incandescent/infrared-lamps-industrial-use/923212043801_EU/product" TargetMode="External"/><Relationship Id="rId354" Type="http://schemas.openxmlformats.org/officeDocument/2006/relationships/hyperlink" Target="https://www.lighting.philips.com/prof/conventional-lamps-and-tubes/fluorescent-lamps-and-starters/tl-d/master-tl-d-super-80/927921083055_EU/product" TargetMode="External"/><Relationship Id="rId799" Type="http://schemas.openxmlformats.org/officeDocument/2006/relationships/hyperlink" Target="https://www.lighting.philips.com/prof/outdoor-luminaires/sports-and-area-floodlighting/area-and-recreational-floodlighting/ledinaire-all-in-floodlights/911401885386_EU/product" TargetMode="External"/><Relationship Id="rId51" Type="http://schemas.openxmlformats.org/officeDocument/2006/relationships/hyperlink" Target="https://www.lighting.philips.com/prof/led-lamps-and-tubes/led-capsules-and-specials/corepro-ledcapsule-lv/929002389302_EU/product" TargetMode="External"/><Relationship Id="rId561" Type="http://schemas.openxmlformats.org/officeDocument/2006/relationships/hyperlink" Target="https://www.lighting.philips.com/prof/led-lamps-and-tubes/led-pl-lamps/corepro-led-plc-2p/929003757302_EU/product" TargetMode="External"/><Relationship Id="rId659" Type="http://schemas.openxmlformats.org/officeDocument/2006/relationships/hyperlink" Target="https://www.lighting.philips.com/prof/led-lamps-and-tubes/led-candles-and-lusters/corepro-glass-led-candles-and-lusters/929001889792_EU/product" TargetMode="External"/><Relationship Id="rId866" Type="http://schemas.openxmlformats.org/officeDocument/2006/relationships/hyperlink" Target="https://www.lighting.philips.com/prof/led-lamps-and-tubes/led-candles-and-lusters/corepro-glass-led-candles-and-lusters/929002024392_EU/product" TargetMode="External"/><Relationship Id="rId214" Type="http://schemas.openxmlformats.org/officeDocument/2006/relationships/hyperlink" Target="https://www.lighting.philips.com/prof/indoor-luminaires/projectors/essential-smartbright-projector-gen-2/911401890582_EU/product" TargetMode="External"/><Relationship Id="rId298" Type="http://schemas.openxmlformats.org/officeDocument/2006/relationships/hyperlink" Target="https://www.lighting.philips.com/prof/led-lamps-and-tubes/led-tubes/master-ledtube-em-mains-t8/929001375602_EU/product" TargetMode="External"/><Relationship Id="rId421" Type="http://schemas.openxmlformats.org/officeDocument/2006/relationships/hyperlink" Target="https://www.lighting.philips.com/prof/conventional-lamps-and-tubes/fluorescent-lamps-and-starters/tl-d/tl-d-standard-colours/928025405451_EU/product" TargetMode="External"/><Relationship Id="rId519" Type="http://schemas.openxmlformats.org/officeDocument/2006/relationships/hyperlink" Target="https://www.lighting.philips.com/prof/indoor-luminaires/waterproof-and-cleanroom/waterproof-luminaires/ledinaire-waterproof/911401892780_EU/product" TargetMode="External"/><Relationship Id="rId1051" Type="http://schemas.openxmlformats.org/officeDocument/2006/relationships/hyperlink" Target="https://www.lighting.philips.com/prof/led-lamps-and-tubes/led-tubes/master-ledtube-instantfit-hf-t5/929003154102_EU/product" TargetMode="External"/><Relationship Id="rId158" Type="http://schemas.openxmlformats.org/officeDocument/2006/relationships/hyperlink" Target="https://www.lighting.philips.com/prof/indoor-luminaires/recessed/ledinaire-panel/911401875385_EU/product" TargetMode="External"/><Relationship Id="rId726" Type="http://schemas.openxmlformats.org/officeDocument/2006/relationships/hyperlink" Target="https://www.lighting.philips.com/prof/led-lamps-and-tubes/led-bulbs/corepro-glass-high-lumen-bulbs/929002372602_EU/product" TargetMode="External"/><Relationship Id="rId933" Type="http://schemas.openxmlformats.org/officeDocument/2006/relationships/hyperlink" Target="https://www.lighting.philips.com/prof/led-lamps-and-tubes/led-spots/master-ledspot-expertcolor-ar111/929003478602_EU/product" TargetMode="External"/><Relationship Id="rId1009" Type="http://schemas.openxmlformats.org/officeDocument/2006/relationships/hyperlink" Target="https://www.lighting.philips.com/prof/led-lamps-and-tubes/led-tubes/master-value-ledtube-t8/929002021602_EU/product" TargetMode="External"/><Relationship Id="rId62" Type="http://schemas.openxmlformats.org/officeDocument/2006/relationships/hyperlink" Target="https://www.lighting.philips.com/prof/led-lamps-and-tubes/led-strips/corepro-led-strip/929002694702_EU/product" TargetMode="External"/><Relationship Id="rId365" Type="http://schemas.openxmlformats.org/officeDocument/2006/relationships/hyperlink" Target="https://www.lighting.philips.com/prof/conventional-lamps-and-tubes/compact-high-intensity-discharge/mastercolour-cdm/mastercolour-cdm-t/928094305129_EU/product" TargetMode="External"/><Relationship Id="rId572" Type="http://schemas.openxmlformats.org/officeDocument/2006/relationships/hyperlink" Target="https://www.lighting.philips.com/prof/led-lamps-and-tubes/led-tubes/corepro-ledtube-instantfit-hf-t5/929003775002_EU/product" TargetMode="External"/><Relationship Id="rId225" Type="http://schemas.openxmlformats.org/officeDocument/2006/relationships/hyperlink" Target="https://www.lighting.philips.com/prof/indoor-luminaires/projectors/essential-smartbright-projector-gen-2/911401890682_EU/product" TargetMode="External"/><Relationship Id="rId432" Type="http://schemas.openxmlformats.org/officeDocument/2006/relationships/hyperlink" Target="https://www.lighting.philips.com/prof/lighting-electronics/fluorescent/fluorescent-fixed-output-gear/hf-performer-iii-for-tl5-lamps/913713028166_EU/product" TargetMode="External"/><Relationship Id="rId877" Type="http://schemas.openxmlformats.org/officeDocument/2006/relationships/hyperlink" Target="https://www.lighting.philips.com/prof/led-lamps-and-tubes/led-candles-and-lusters/corepro-glass-led-candles-and-lusters/929002029292_EU/product" TargetMode="External"/><Relationship Id="rId1062" Type="http://schemas.openxmlformats.org/officeDocument/2006/relationships/hyperlink" Target="https://www.lighting.philips.com/prof/led-lamps-and-tubes/led-tubes/master-ledtube-mains-t5/929001908602_EU/product" TargetMode="External"/><Relationship Id="rId737" Type="http://schemas.openxmlformats.org/officeDocument/2006/relationships/hyperlink" Target="https://www.lighting.philips.com/prof/led-lamps-and-tubes/led-bulbs/corepro-glass-led-bulbs/929001387692_EU/product" TargetMode="External"/><Relationship Id="rId944" Type="http://schemas.openxmlformats.org/officeDocument/2006/relationships/hyperlink" Target="https://www.lighting.philips.com/prof/led-lamps-and-tubes/led-hid-replacement/master-led-hid-son-t-ultra-efficient/929003677202_EU/product" TargetMode="External"/><Relationship Id="rId73" Type="http://schemas.openxmlformats.org/officeDocument/2006/relationships/hyperlink" Target="https://www.lighting.philips.com/prof/led-lamps-and-tubes/led-strips/corepro-led-strip/929002695802_EU/product" TargetMode="External"/><Relationship Id="rId169" Type="http://schemas.openxmlformats.org/officeDocument/2006/relationships/hyperlink" Target="https://www.lighting.philips.com/prof/outdoor-luminaires/road-and-street/coreline-malaga-led/910925865341_EU/product" TargetMode="External"/><Relationship Id="rId376" Type="http://schemas.openxmlformats.org/officeDocument/2006/relationships/hyperlink" Target="https://www.lighting.philips.com/prof/conventional-lamps-and-tubes/compact-high-intensity-discharge/mastercolour-cdm/mastercolour-cdm-t-elite/928193705129_EU/product" TargetMode="External"/><Relationship Id="rId583" Type="http://schemas.openxmlformats.org/officeDocument/2006/relationships/hyperlink" Target="https://www.lighting.philips.com/prof/led-lamps-and-tubes/led-capsules-and-specials/corepro-ledcapsule-lv/929003778902_EU/product" TargetMode="External"/><Relationship Id="rId790" Type="http://schemas.openxmlformats.org/officeDocument/2006/relationships/hyperlink" Target="https://www.lighting.philips.com/prof/outdoor-luminaires/sports-and-area-floodlighting/area-and-recreational-floodlighting/ledinaire-all-in-floodlights/911401874386_EU/product" TargetMode="External"/><Relationship Id="rId804" Type="http://schemas.openxmlformats.org/officeDocument/2006/relationships/hyperlink" Target="https://www.lighting.philips.com/prof/indoor-luminaires/waterproof-and-cleanroom/waterproof-luminaires/ledinaire-waterproof-tube-housing/911401812287_EU/product" TargetMode="External"/><Relationship Id="rId4" Type="http://schemas.openxmlformats.org/officeDocument/2006/relationships/hyperlink" Target="https://www.lighting.philips.co.uk/consumer/p/ceiling-light/8718699758905/specifications" TargetMode="External"/><Relationship Id="rId236" Type="http://schemas.openxmlformats.org/officeDocument/2006/relationships/hyperlink" Target="https://www.lighting.philips.com/prof/led-lamps-and-tubes/led-hid-replacement/trueforce-core-led-industrial-and-retail-highbay-hpi-son-hpl/929002409408_EU/product" TargetMode="External"/><Relationship Id="rId443" Type="http://schemas.openxmlformats.org/officeDocument/2006/relationships/hyperlink" Target="https://www.lighting.philips.com/prof/lighting-electronics/fluorescent/fluorescent-fixed-output-gear/hf-selectalume-ii-for-tl-d-lamps/913713032566_EU/product" TargetMode="External"/><Relationship Id="rId650" Type="http://schemas.openxmlformats.org/officeDocument/2006/relationships/hyperlink" Target="https://www.lighting.philips.com/prof/led-lamps-and-tubes/led-bulbs/corepro-plastic-ledbulbs/929003603302_EU/product" TargetMode="External"/><Relationship Id="rId888" Type="http://schemas.openxmlformats.org/officeDocument/2006/relationships/hyperlink" Target="https://www.lighting.philips.com/prof/led-lamps-and-tubes/led-candles-and-lusters/master-glass-led-candles-and-lusters/929003013282_EU/product" TargetMode="External"/><Relationship Id="rId1073" Type="http://schemas.openxmlformats.org/officeDocument/2006/relationships/hyperlink" Target="https://www.lighting.philips.com/prof/lighting-electronics/fluorescent/fluorescent-fixed-output-gear/hf-performer-iii-for-tl5-lamps/913713031066_EU/product" TargetMode="External"/><Relationship Id="rId303" Type="http://schemas.openxmlformats.org/officeDocument/2006/relationships/hyperlink" Target="https://www.lighting.philips.com/prof/led-lamps-and-tubes/led-tubes/master-ledtube-em-mains-t8/929002998202_EU/product" TargetMode="External"/><Relationship Id="rId748" Type="http://schemas.openxmlformats.org/officeDocument/2006/relationships/hyperlink" Target="https://www.lighting.philips.com/prof/indoor-luminaires/downlights/ledinaire-slimdownlight/929003250632_EU/product" TargetMode="External"/><Relationship Id="rId955" Type="http://schemas.openxmlformats.org/officeDocument/2006/relationships/hyperlink" Target="https://www.lighting.philips.com/prof/led-lamps-and-tubes/led-hid-replacement/corepro-led-hid-son-t/929003731002_EU/product" TargetMode="External"/><Relationship Id="rId84" Type="http://schemas.openxmlformats.org/officeDocument/2006/relationships/hyperlink" Target="https://www.lighting.philips.com/prof/led-lamps-and-tubes/led-spots/corepro-ledspot-mv/929002965587_EU/product" TargetMode="External"/><Relationship Id="rId387" Type="http://schemas.openxmlformats.org/officeDocument/2006/relationships/hyperlink" Target="https://www.lighting.philips.com/prof/conventional-lamps-and-tubes/compact-high-intensity-discharge/mastercolour-cdm/mastercolour-cdm-td/928082205125_EU/product" TargetMode="External"/><Relationship Id="rId510" Type="http://schemas.openxmlformats.org/officeDocument/2006/relationships/hyperlink" Target="https://www.lighting.philips.com/prof/conventional-lamps-and-tubes/special-lamps/purification-water-and-air-/water/tuv-tl-mini/928001104013_EU/product" TargetMode="External"/><Relationship Id="rId594" Type="http://schemas.openxmlformats.org/officeDocument/2006/relationships/hyperlink" Target="https://www.lighting.philips.com/prof/led-lamps-and-tubes/led-tubes/master-ledtube-mains-t5/929003734802_EU/product" TargetMode="External"/><Relationship Id="rId608" Type="http://schemas.openxmlformats.org/officeDocument/2006/relationships/hyperlink" Target="https://www.lighting.philips.com/prof/led-lamps-and-tubes/led-bulbs/corepro-plastic-ledbulbs/929002306708_EU/product" TargetMode="External"/><Relationship Id="rId815" Type="http://schemas.openxmlformats.org/officeDocument/2006/relationships/hyperlink" Target="https://www.lighting.philips.com/prof/led-lamps-and-tubes/led-bulbs/master-ultraefficient-led-bulb/929003703102_EU/product" TargetMode="External"/><Relationship Id="rId247" Type="http://schemas.openxmlformats.org/officeDocument/2006/relationships/hyperlink" Target="https://www.lighting.philips.com/prof/led-lamps-and-tubes/led-hid-replacement/corepro-led-hid-hpl/929002481302_EU/product" TargetMode="External"/><Relationship Id="rId899" Type="http://schemas.openxmlformats.org/officeDocument/2006/relationships/hyperlink" Target="https://www.lighting.philips.com/prof/led-lamps-and-tubes/led-spots/master-value-ledspot-par/929003485702_EU/product" TargetMode="External"/><Relationship Id="rId1000" Type="http://schemas.openxmlformats.org/officeDocument/2006/relationships/hyperlink" Target="https://www.lighting.philips.com/prof/led-lamps-and-tubes/led-tubes/ecofit-ledtubes-t8/929003130402_EU/product" TargetMode="External"/><Relationship Id="rId1084" Type="http://schemas.openxmlformats.org/officeDocument/2006/relationships/hyperlink" Target="https://www.lighting.philips.at/prof/konventionelle-lampen-und-leuchtstofflampen/speziallampen/infrarot-warmelampe/infrared-healthcare-heat-incandescent/923806644210_EU/product" TargetMode="External"/><Relationship Id="rId107" Type="http://schemas.openxmlformats.org/officeDocument/2006/relationships/hyperlink" Target="https://www.lighting.philips.com/prof/led-lamps-and-tubes/led-spots/master-value-ledspot-mv/929001349302_EU/product" TargetMode="External"/><Relationship Id="rId454" Type="http://schemas.openxmlformats.org/officeDocument/2006/relationships/hyperlink" Target="https://www.lighting.philips.com/prof/conventional-lamps-and-tubes/special-lamps/optical---medical-equipment/halogen/halogen-non-reflector/924049819103_EU/product" TargetMode="External"/><Relationship Id="rId661" Type="http://schemas.openxmlformats.org/officeDocument/2006/relationships/hyperlink" Target="https://www.lighting.philips.com/prof/led-lamps-and-tubes/led-spots/corepro-ledspot-lv/929002494602_EU/product" TargetMode="External"/><Relationship Id="rId759" Type="http://schemas.openxmlformats.org/officeDocument/2006/relationships/hyperlink" Target="https://www.lighting.philips.com/prof/indoor-luminaires/downlights/ledinaire-slimdownlight/929003251532_EU/product" TargetMode="External"/><Relationship Id="rId966" Type="http://schemas.openxmlformats.org/officeDocument/2006/relationships/hyperlink" Target="https://www.lighting.philips.com/prof/led-lamps-and-tubes/led-hid-replacement/corepro-led-hid-hpl/929003731102_EU/product" TargetMode="External"/><Relationship Id="rId11" Type="http://schemas.openxmlformats.org/officeDocument/2006/relationships/hyperlink" Target="https://www.lighting.philips.com/prof/indoor-luminaires/downlights/essential-smartbright-led-downlight/929003279817_EU/product" TargetMode="External"/><Relationship Id="rId314" Type="http://schemas.openxmlformats.org/officeDocument/2006/relationships/hyperlink" Target="https://www.lighting.philips.com/prof/led-lamps-and-tubes/led-tubes/master-ledtube-instantfit-hf-t5/929001391102_EU/product" TargetMode="External"/><Relationship Id="rId398" Type="http://schemas.openxmlformats.org/officeDocument/2006/relationships/hyperlink" Target="https://www.lighting.philips.com/prof/conventional-lamps-and-tubes/high-intensity-discharge-lamps/son-high-pressure-sodium/master-son-t-pia-plus/928151709230_EU/product" TargetMode="External"/><Relationship Id="rId521" Type="http://schemas.openxmlformats.org/officeDocument/2006/relationships/hyperlink" Target="https://www.lighting.philips.com/prof/indoor-luminaires/waterproof-and-cleanroom/waterproof-luminaires/ledinaire-waterproof/911401892980_EU/product" TargetMode="External"/><Relationship Id="rId619" Type="http://schemas.openxmlformats.org/officeDocument/2006/relationships/hyperlink" Target="https://www.lighting.philips.com/prof/led-lamps-and-tubes/led-tubes/corepro-led-tube-universal-t8/929002420002_EU/product" TargetMode="External"/><Relationship Id="rId95" Type="http://schemas.openxmlformats.org/officeDocument/2006/relationships/hyperlink" Target="https://www.lighting.philips.com/prof/led-lamps-and-tubes/led-strips/corepro-led-strip/929003167702_EU/product" TargetMode="External"/><Relationship Id="rId160" Type="http://schemas.openxmlformats.org/officeDocument/2006/relationships/hyperlink" Target="https://www.lighting.philips.com/prof/indoor-luminaires/recessed/ledinaire-panel/911401876085_EU/product" TargetMode="External"/><Relationship Id="rId826" Type="http://schemas.openxmlformats.org/officeDocument/2006/relationships/hyperlink" Target="https://www.lighting.philips.com/prof/led-lamps-and-tubes/led-bulbs/master-ultraefficient-led-bulb/929003703902_EU/product" TargetMode="External"/><Relationship Id="rId1011" Type="http://schemas.openxmlformats.org/officeDocument/2006/relationships/hyperlink" Target="https://www.lighting.philips.com/prof/led-lamps-and-tubes/led-tubes/master-value-ledtube-t8/929002997702_EU/product" TargetMode="External"/><Relationship Id="rId258" Type="http://schemas.openxmlformats.org/officeDocument/2006/relationships/hyperlink" Target="https://www.lighting.philips.com/prof/led-lamps-and-tubes/led-hid-replacement/trueforce-led-hid-hpl/929002006502_EU/product" TargetMode="External"/><Relationship Id="rId465" Type="http://schemas.openxmlformats.org/officeDocument/2006/relationships/hyperlink" Target="https://www.lighting.philips.com/prof/conventional-lamps-and-tubes/special-lamps/insect-trap/actinic-bl/actinic-bl-pl-s-pl-l/927903421007_EU/product" TargetMode="External"/><Relationship Id="rId672" Type="http://schemas.openxmlformats.org/officeDocument/2006/relationships/hyperlink" Target="https://www.lighting.philips.com/prof/led-lamps-and-tubes/led-spots/corepro-ledspot-mv/929001218102_EU/product" TargetMode="External"/><Relationship Id="rId22" Type="http://schemas.openxmlformats.org/officeDocument/2006/relationships/hyperlink" Target="https://www.lighting.philips.com/prof/indoor-luminaires/downlights/essential-smartbright-led-downlight/929003278117_EU/product" TargetMode="External"/><Relationship Id="rId118" Type="http://schemas.openxmlformats.org/officeDocument/2006/relationships/hyperlink" Target="https://www.lighting.philips.com/prof/led-lamps-and-tubes/led-spots/master-value-ledspot-lv/929002493402_EU/product" TargetMode="External"/><Relationship Id="rId325" Type="http://schemas.openxmlformats.org/officeDocument/2006/relationships/hyperlink" Target="https://www.lighting.philips.com/prof/led-lamps-and-tubes/led-tubes/master-value-ledtube-universal-t8/929002997002_EU/product" TargetMode="External"/><Relationship Id="rId532" Type="http://schemas.openxmlformats.org/officeDocument/2006/relationships/hyperlink" Target="https://www.lighting.philips.com/prof/indoor-luminaires/downlights/ledinaire-recessed-downlight/929003165532_EU/product" TargetMode="External"/><Relationship Id="rId977" Type="http://schemas.openxmlformats.org/officeDocument/2006/relationships/hyperlink" Target="https://www.lighting.philips.com/prof/led-lamps-and-tubes/led-hid-replacement/master-led-hid-hpl/929003531302_EU/product" TargetMode="External"/><Relationship Id="rId171" Type="http://schemas.openxmlformats.org/officeDocument/2006/relationships/hyperlink" Target="https://www.lighting.philips.co.uk/prof/outdoor-luminaires/sports-and-area-floodlighting/area-and-recreational-floodlighting/ledinaire-floodlights-gen3/911401883683_EU/product" TargetMode="External"/><Relationship Id="rId837" Type="http://schemas.openxmlformats.org/officeDocument/2006/relationships/hyperlink" Target="https://www.lighting.philips.com/prof/led-lamps-and-tubes/led-bulbs/master-value-glass-led-bulbs/929003527002_EU/product" TargetMode="External"/><Relationship Id="rId1022" Type="http://schemas.openxmlformats.org/officeDocument/2006/relationships/hyperlink" Target="https://www.lighting.philips.com/prof/led-lamps-and-tubes/led-tubes/master-ledtube-em-mains-t8/929003481702_EU/product" TargetMode="External"/><Relationship Id="rId269" Type="http://schemas.openxmlformats.org/officeDocument/2006/relationships/hyperlink" Target="https://www.lighting.philips.com/prof/led-lamps-and-tubes/led-pl-lamps/corepro-led-pll/929001381602_EU/product" TargetMode="External"/><Relationship Id="rId476" Type="http://schemas.openxmlformats.org/officeDocument/2006/relationships/hyperlink" Target="https://www.lighting.philips.com/prof/conventional-lamps-and-tubes/special-lamps/various-uv-applications/uv-b/uvb-broadband-tl/928034901230_EU/product" TargetMode="External"/><Relationship Id="rId683" Type="http://schemas.openxmlformats.org/officeDocument/2006/relationships/hyperlink" Target="https://www.lighting.philips.com/prof/led-lamps-and-tubes/led-tubes/corepro-ledtube-em-mains-t8/929001875132_EU/product" TargetMode="External"/><Relationship Id="rId890" Type="http://schemas.openxmlformats.org/officeDocument/2006/relationships/hyperlink" Target="https://www.lighting.philips.com/prof/led-lamps-and-tubes/led-candles-and-lusters/master-glass-led-candles-and-lusters/929003014182_EU/product" TargetMode="External"/><Relationship Id="rId904" Type="http://schemas.openxmlformats.org/officeDocument/2006/relationships/hyperlink" Target="https://www.lighting.philips.com/prof/led-lamps-and-tubes/led-spots/master-value-ledspot-par/929003486202_EU/product" TargetMode="External"/><Relationship Id="rId33" Type="http://schemas.openxmlformats.org/officeDocument/2006/relationships/hyperlink" Target="https://www.lighting.philips.com/prof/indoor-luminaires/downlights/essential-smartbright-led-downlight/929003279608_EU/product" TargetMode="External"/><Relationship Id="rId129" Type="http://schemas.openxmlformats.org/officeDocument/2006/relationships/hyperlink" Target="https://www.lighting.philips.com/prof/led-lamps-and-tubes/led-spots/master-ledspot-lv/929002492302_EU/product" TargetMode="External"/><Relationship Id="rId336" Type="http://schemas.openxmlformats.org/officeDocument/2006/relationships/hyperlink" Target="https://www.lighting.philips.com/prof/conventional-lamps-and-tubes/high-intensity-discharge-lamps/quartz-metal-halide/master-mhn-la/928072205130_EU/product" TargetMode="External"/><Relationship Id="rId543" Type="http://schemas.openxmlformats.org/officeDocument/2006/relationships/hyperlink" Target="https://www.lighting.philips.com/prof/indoor-luminaires/waterproof-and-cleanroom/waterproof-luminaires/ledinaire-waterproof-tube-housing/911401807681_EU/product" TargetMode="External"/><Relationship Id="rId988" Type="http://schemas.openxmlformats.org/officeDocument/2006/relationships/hyperlink" Target="https://www.lighting.philips.com/prof/led-lamps-and-tubes/led-pl-lamps/corepro-led-pll/929001920502_EU/product" TargetMode="External"/><Relationship Id="rId182" Type="http://schemas.openxmlformats.org/officeDocument/2006/relationships/hyperlink" Target="https://www.lighting.philips.pl/prof/oprawy-zewnetrzne/oswietlenie-projektorowe-obiektow-sportowych-i-rekreacyjnych/oswietlenie-projektorowe-obiektow-sportowych-i-rekreacyjnych/oswietlenie-projektorowe-ledinaire-gen3/911401896383_EU/product" TargetMode="External"/><Relationship Id="rId403" Type="http://schemas.openxmlformats.org/officeDocument/2006/relationships/hyperlink" Target="https://www.lighting.philips.com/prof/conventional-lamps-and-tubes/high-intensity-discharge-lamps/son-high-pressure-sodium/master-son-t-pia-plus/928152700028_EU/product" TargetMode="External"/><Relationship Id="rId750" Type="http://schemas.openxmlformats.org/officeDocument/2006/relationships/hyperlink" Target="https://www.lighting.philips.com/prof/indoor-luminaires/downlights/ledinaire-slimdownlight/929003250932_EU/product" TargetMode="External"/><Relationship Id="rId848" Type="http://schemas.openxmlformats.org/officeDocument/2006/relationships/hyperlink" Target="https://www.lighting.philips.com/prof/led-lamps-and-tubes/led-candles-and-lusters/corepro-plastic-ledcandles-lusters/929002969202_EU/product" TargetMode="External"/><Relationship Id="rId1033" Type="http://schemas.openxmlformats.org/officeDocument/2006/relationships/hyperlink" Target="https://www.lighting.philips.com/prof/led-lamps-and-tubes/led-tubes/master-ledtube-instantfit-hf-t8/929003553902_EU/product" TargetMode="External"/><Relationship Id="rId487" Type="http://schemas.openxmlformats.org/officeDocument/2006/relationships/hyperlink" Target="https://www.lighting.philips.com/prof/conventional-lamps-and-tubes/fluorescent-lamps-and-starters/tl-d/tl-d-colored/928048001805_EU/product" TargetMode="External"/><Relationship Id="rId610" Type="http://schemas.openxmlformats.org/officeDocument/2006/relationships/hyperlink" Target="https://www.lighting.philips.com/prof/led-lamps-and-tubes/led-candles-and-lusters/corepro-glass-led-candles-and-lusters/929001345692_EU/product" TargetMode="External"/><Relationship Id="rId694" Type="http://schemas.openxmlformats.org/officeDocument/2006/relationships/hyperlink" Target="https://www.lighting.philips.com/prof/led-lamps-and-tubes/led-tubes/corepro-ledtube-em-mains-t8/929003547302_EU/product" TargetMode="External"/><Relationship Id="rId708" Type="http://schemas.openxmlformats.org/officeDocument/2006/relationships/hyperlink" Target="https://www.lighting.philips.com/prof/indoor-luminaires/waterproof-and-cleanroom/waterproof-luminaires/ledinaire-waterproof-ecoset/911401563143_EU/product" TargetMode="External"/><Relationship Id="rId915" Type="http://schemas.openxmlformats.org/officeDocument/2006/relationships/hyperlink" Target="https://www.lighting.philips.com/prof/led-lamps-and-tubes/led-spots/master-value-ledspot-mv/929002979402_EU/product" TargetMode="External"/><Relationship Id="rId347" Type="http://schemas.openxmlformats.org/officeDocument/2006/relationships/hyperlink" Target="https://www.lighting.philips.com/prof/conventional-lamps-and-tubes/fluorescent-lamps-and-starters/tl-d/master-tl-d-food/928025402043_EU/product" TargetMode="External"/><Relationship Id="rId999" Type="http://schemas.openxmlformats.org/officeDocument/2006/relationships/hyperlink" Target="https://www.lighting.philips.com/prof/led-lamps-and-tubes/led-tubes/ecofit-ledtubes-t8/929003130302_EU/product" TargetMode="External"/><Relationship Id="rId44" Type="http://schemas.openxmlformats.org/officeDocument/2006/relationships/hyperlink" Target="https://www.lighting.philips.com/prof/led-lamps-and-tubes/led-candles-and-lusters/corepro-glass-led-candles-and-lusters/929002028092_EU/product" TargetMode="External"/><Relationship Id="rId554" Type="http://schemas.openxmlformats.org/officeDocument/2006/relationships/hyperlink" Target="https://www.lighting.philips.com/prof/led-lamps-and-tubes/led-pl-lamps/corepro-led-pls/929003756902_EU/product" TargetMode="External"/><Relationship Id="rId761" Type="http://schemas.openxmlformats.org/officeDocument/2006/relationships/hyperlink" Target="https://www.lighting.philips.com/prof/indoor-luminaires/downlights/ledinaire-slimdownlight/929003251732_EU/product" TargetMode="External"/><Relationship Id="rId859" Type="http://schemas.openxmlformats.org/officeDocument/2006/relationships/hyperlink" Target="https://www.lighting.philips.com/prof/led-lamps-and-tubes/led-candles-and-lusters/corepro-plastic-ledcandles-lusters/929002973002_EU/product" TargetMode="External"/><Relationship Id="rId193" Type="http://schemas.openxmlformats.org/officeDocument/2006/relationships/hyperlink" Target="https://www.lighting.philips.com/prof/indoor-luminaires/battens/ledinaire-batten/911401842382_EU/product" TargetMode="External"/><Relationship Id="rId207" Type="http://schemas.openxmlformats.org/officeDocument/2006/relationships/hyperlink" Target="https://www.lighting.philips.com/prof/indoor-luminaires/projectors/essential-smartbright-projector-gen-2/911401890082_EU/product" TargetMode="External"/><Relationship Id="rId414" Type="http://schemas.openxmlformats.org/officeDocument/2006/relationships/hyperlink" Target="https://www.lighting.philips.com/prof/conventional-lamps-and-tubes/high-intensity-discharge-lamps/son-high-pressure-sodium/son-t/928152800035_EU/product" TargetMode="External"/><Relationship Id="rId498" Type="http://schemas.openxmlformats.org/officeDocument/2006/relationships/hyperlink" Target="https://www.lighting.philips.com/prof/conventional-lamps-and-tubes/special-lamps/purification-water-and-air-/surface/tuv-t8/928039404005_EU/product" TargetMode="External"/><Relationship Id="rId621" Type="http://schemas.openxmlformats.org/officeDocument/2006/relationships/hyperlink" Target="https://www.lighting.philips.com/prof/led-lamps-and-tubes/led-pl-lamps/corepro-led-plt-4p/929003576402_EU/product" TargetMode="External"/><Relationship Id="rId1044" Type="http://schemas.openxmlformats.org/officeDocument/2006/relationships/hyperlink" Target="https://www.lighting.philips.com/prof/led-lamps-and-tubes/led-tubes/master-ledtube-instantfit-hf-t5/929003597002_EU/product" TargetMode="External"/><Relationship Id="rId260" Type="http://schemas.openxmlformats.org/officeDocument/2006/relationships/hyperlink" Target="https://www.lighting.philips.com/prof/led-lamps-and-tubes/led-hid-replacement/trueforce-led-hid-hpl/929002006602_EU/product" TargetMode="External"/><Relationship Id="rId719" Type="http://schemas.openxmlformats.org/officeDocument/2006/relationships/hyperlink" Target="https://www.lighting.philips.com/prof/led-lamps-and-tubes/led-spots/corepro-ledspot-lv/929002494652_EU/product" TargetMode="External"/><Relationship Id="rId926" Type="http://schemas.openxmlformats.org/officeDocument/2006/relationships/hyperlink" Target="https://www.lighting.philips.com/prof/led-lamps-and-tubes/led-spots/master-value-ledspot-lv/929002492602_EU/product" TargetMode="External"/><Relationship Id="rId55" Type="http://schemas.openxmlformats.org/officeDocument/2006/relationships/hyperlink" Target="https://www.lighting.philips.com/prof/led-lamps-and-tubes/led-spots/corepro-ledspot-mv/929002495902_EU/product" TargetMode="External"/><Relationship Id="rId120" Type="http://schemas.openxmlformats.org/officeDocument/2006/relationships/hyperlink" Target="https://www.lighting.philips.com/prof/led-lamps-and-tubes/led-spots/master-value-ledspot-mv/929001350302_EU/product" TargetMode="External"/><Relationship Id="rId358" Type="http://schemas.openxmlformats.org/officeDocument/2006/relationships/hyperlink" Target="https://www.lighting.philips.com/prof/conventional-lamps-and-tubes/fluorescent-lamps-and-starters/tl-d/master-tl-d-super-80/927922086544_EU/product" TargetMode="External"/><Relationship Id="rId565" Type="http://schemas.openxmlformats.org/officeDocument/2006/relationships/hyperlink" Target="https://www.lighting.philips.com/prof/led-lamps-and-tubes/led-tubes/corepro-ledtube-instantfit-hf-t5/929003774702_EU/product" TargetMode="External"/><Relationship Id="rId772" Type="http://schemas.openxmlformats.org/officeDocument/2006/relationships/hyperlink" Target="https://www.lighting.philips.com/prof/indoor-luminaires/accent-downlights/ledinaire-clear-accent/929003322802_EU/product" TargetMode="External"/><Relationship Id="rId218" Type="http://schemas.openxmlformats.org/officeDocument/2006/relationships/hyperlink" Target="https://www.lighting.philips.com/prof/indoor-luminaires/projectors/essential-smartbright-projector-gen-2/911401888682_EU/product" TargetMode="External"/><Relationship Id="rId425" Type="http://schemas.openxmlformats.org/officeDocument/2006/relationships/hyperlink" Target="https://www.docs.lighting.philips.com/en_gb/oem/download/xitanium/Datasheet_CertaDrive_35W-24VDC.pdf" TargetMode="External"/><Relationship Id="rId632" Type="http://schemas.openxmlformats.org/officeDocument/2006/relationships/hyperlink" Target="https://www.lighting.philips.com/prof/led-lamps-and-tubes/led-capsules-and-specials/corepro-ledlinear-mv/929002495002_EU/product" TargetMode="External"/><Relationship Id="rId1055" Type="http://schemas.openxmlformats.org/officeDocument/2006/relationships/hyperlink" Target="https://www.lighting.philips.com/prof/led-lamps-and-tubes/led-tubes/master-ledtube-mains-t5/929002421202_EU/product" TargetMode="External"/><Relationship Id="rId271" Type="http://schemas.openxmlformats.org/officeDocument/2006/relationships/hyperlink" Target="https://www.lighting.philips.com/prof/led-lamps-and-tubes/led-tubes/corepro-led-tube-universal-t8/929001869602_EU/product" TargetMode="External"/><Relationship Id="rId937" Type="http://schemas.openxmlformats.org/officeDocument/2006/relationships/hyperlink" Target="https://www.lighting.philips.com/prof/led-lamps-and-tubes/led-spots/master-ledspot-expertcolor-ar111/929003478802_EU/product" TargetMode="External"/><Relationship Id="rId66" Type="http://schemas.openxmlformats.org/officeDocument/2006/relationships/hyperlink" Target="https://www.lighting.philips.com/prof/led-lamps-and-tubes/led-strips/corepro-led-strip/929002695102_EU/product" TargetMode="External"/><Relationship Id="rId131" Type="http://schemas.openxmlformats.org/officeDocument/2006/relationships/hyperlink" Target="https://www.lighting.philips.com/prof/led-lamps-and-tubes/led-bulbs/master-value-glass-led-bulbs/929003057502_EU/product" TargetMode="External"/><Relationship Id="rId369" Type="http://schemas.openxmlformats.org/officeDocument/2006/relationships/hyperlink" Target="https://www.lighting.philips.com/prof/conventional-lamps-and-tubes/compact-high-intensity-discharge/mastercolour-cdm/mastercolour-cdm-t-elite/928183205125_EU/product" TargetMode="External"/><Relationship Id="rId576" Type="http://schemas.openxmlformats.org/officeDocument/2006/relationships/hyperlink" Target="https://www.lighting.philips.com/prof/led-lamps-and-tubes/led-tubes/corepro-ledtube-instantfit-hf-t5/929003774302_EU/product" TargetMode="External"/><Relationship Id="rId783" Type="http://schemas.openxmlformats.org/officeDocument/2006/relationships/hyperlink" Target="https://www.lighting.philips.com/prof/indoor-luminaires/wall-mounted/ledinaire-square-wall-mounted/911401862580_EU/product" TargetMode="External"/><Relationship Id="rId990" Type="http://schemas.openxmlformats.org/officeDocument/2006/relationships/hyperlink" Target="https://www.lighting.philips.com/prof/led-lamps-and-tubes/led-tubes/master-ledtube-t8-ultraefficient/929003731802_EU/product" TargetMode="External"/><Relationship Id="rId229" Type="http://schemas.openxmlformats.org/officeDocument/2006/relationships/hyperlink" Target="https://www.lighting.philips.com/prof/indoor-luminaires/projectors/essential-smartbright-projector-gen-2/911401888482_EU/product" TargetMode="External"/><Relationship Id="rId436" Type="http://schemas.openxmlformats.org/officeDocument/2006/relationships/hyperlink" Target="https://www.lighting.philips.com/prof/lighting-electronics/fluorescent/fluorescent-fixed-output-gear/hf-performer-iii-for-tl-d-lamps/913713031466_EU/product" TargetMode="External"/><Relationship Id="rId643" Type="http://schemas.openxmlformats.org/officeDocument/2006/relationships/hyperlink" Target="https://www.lighting.philips.com/prof/led-lamps-and-tubes/led-pl-lamps/corepro-led-pll/929003592702_EU/product" TargetMode="External"/><Relationship Id="rId1066" Type="http://schemas.openxmlformats.org/officeDocument/2006/relationships/hyperlink" Target="https://www.lighting.philips.com/prof/led-lamps-and-tubes/led-tubes/master-ledtube-mains-t5/929002475002_EU/product" TargetMode="External"/><Relationship Id="rId850" Type="http://schemas.openxmlformats.org/officeDocument/2006/relationships/hyperlink" Target="https://www.lighting.philips.com/prof/led-lamps-and-tubes/led-candles-and-lusters/corepro-plastic-ledcandles-lusters/929002972702_EU/product" TargetMode="External"/><Relationship Id="rId948" Type="http://schemas.openxmlformats.org/officeDocument/2006/relationships/hyperlink" Target="https://www.lighting.philips.com/prof/led-lamps-and-tubes/led-hid-replacement/master-led-hid-son-t-ultra-efficient/929003677602_EU/product" TargetMode="External"/><Relationship Id="rId77" Type="http://schemas.openxmlformats.org/officeDocument/2006/relationships/hyperlink" Target="https://www.lighting.philips.com/prof/led-lamps-and-tubes/led-tubes/ecofit-ledtubes-t8/929002446102_EU/product" TargetMode="External"/><Relationship Id="rId282" Type="http://schemas.openxmlformats.org/officeDocument/2006/relationships/hyperlink" Target="https://www.lighting.philips.com/prof/led-lamps-and-tubes/led-spots/master-ledspot-expertcolor-ar111/929003042802_EU/product" TargetMode="External"/><Relationship Id="rId503" Type="http://schemas.openxmlformats.org/officeDocument/2006/relationships/hyperlink" Target="https://www.lighting.philips.com/prof/conventional-lamps-and-tubes/special-lamps/purification-water-and-air-/surface/tuv-t8/928049504003_EU/product" TargetMode="External"/><Relationship Id="rId587" Type="http://schemas.openxmlformats.org/officeDocument/2006/relationships/hyperlink" Target="https://www.lighting.philips.com/prof/led-lamps-and-tubes/led-tubes/corepro-led-tube-universal-t8/929003648102_EU/product" TargetMode="External"/><Relationship Id="rId710" Type="http://schemas.openxmlformats.org/officeDocument/2006/relationships/hyperlink" Target="https://www.lighting.philips.com/prof/led-lamps-and-tubes/led-bulbs/corepro-plastic-ledbulbs/929003542602_EU/product" TargetMode="External"/><Relationship Id="rId808" Type="http://schemas.openxmlformats.org/officeDocument/2006/relationships/hyperlink" Target="https://www.lighting.philips.com/prof/led-lamps-and-tubes/led-bulbs/master-ultraefficient-led-bulb/929003622902_EU/product" TargetMode="External"/><Relationship Id="rId8" Type="http://schemas.openxmlformats.org/officeDocument/2006/relationships/hyperlink" Target="https://www.lighting.philips.com/prof/indoor-luminaires/downlights/essential-smartbright-led-downlight/929002508808_EU/product" TargetMode="External"/><Relationship Id="rId142" Type="http://schemas.openxmlformats.org/officeDocument/2006/relationships/hyperlink" Target="https://www.lighting.philips.com/prof/led-lamps-and-tubes/led-candles-and-lusters/mster-value-glass-led-candles-and-lusters/929003060602_EU/product" TargetMode="External"/><Relationship Id="rId447" Type="http://schemas.openxmlformats.org/officeDocument/2006/relationships/hyperlink" Target="https://www.lighting.philips.com/prof/lighting-electronics/hid/hid-electronic-outdoor/dynavision-programmable-xtreme-for-cpo/913700685866_EU/product" TargetMode="External"/><Relationship Id="rId794" Type="http://schemas.openxmlformats.org/officeDocument/2006/relationships/hyperlink" Target="https://www.lighting.philips.com/prof/outdoor-luminaires/sports-and-area-floodlighting/area-and-recreational-floodlighting/ledinaire-all-in-floodlights/911401893386_EU/product" TargetMode="External"/><Relationship Id="rId1077" Type="http://schemas.openxmlformats.org/officeDocument/2006/relationships/hyperlink" Target="https://www.lighting.philips.com/prof/lighting-electronics/fluorescent/fluorescent-fixed-output-gear/hf-performer-iii-for-pl-t-c-lamps/913700648666_EU/product" TargetMode="External"/><Relationship Id="rId654" Type="http://schemas.openxmlformats.org/officeDocument/2006/relationships/hyperlink" Target="https://www.lighting.philips.com/prof/led-lamps-and-tubes/led-candles-and-lusters/corepro-glass-led-candles-and-lusters/929001345792_EU/product" TargetMode="External"/><Relationship Id="rId861" Type="http://schemas.openxmlformats.org/officeDocument/2006/relationships/hyperlink" Target="https://www.lighting.philips.com/prof/led-lamps-and-tubes/led-candles-and-lusters/corepro-plastic-ledcandles-lusters/929002973202_EU/product" TargetMode="External"/><Relationship Id="rId959" Type="http://schemas.openxmlformats.org/officeDocument/2006/relationships/hyperlink" Target="https://www.lighting.philips.com/prof/led-lamps-and-tubes/led-hid-replacement/master-led-hid-son-t/929003467112_EU/product" TargetMode="External"/><Relationship Id="rId293" Type="http://schemas.openxmlformats.org/officeDocument/2006/relationships/hyperlink" Target="https://www.lighting.philips.com/prof/led-lamps-and-tubes/led-spots/master-ledspot-expertcolor-lv/929003079802_EU/product" TargetMode="External"/><Relationship Id="rId307" Type="http://schemas.openxmlformats.org/officeDocument/2006/relationships/hyperlink" Target="https://www.lighting.philips.com/prof/led-lamps-and-tubes/led-tubes/master-ledtube-em-mains-t8/929001923002_EU/product" TargetMode="External"/><Relationship Id="rId514" Type="http://schemas.openxmlformats.org/officeDocument/2006/relationships/hyperlink" Target="https://www.lighting.philips.com/prof/conventional-lamps-and-tubes/special-lamps/purification-water-and-air-/water/tuv-pl-s/927900504007_EU/product" TargetMode="External"/><Relationship Id="rId721" Type="http://schemas.openxmlformats.org/officeDocument/2006/relationships/hyperlink" Target="https://www.lighting.philips.com/prof/led-lamps-and-tubes/led-bulbs/corepro-glass-led-bulbs/929002026402_EU/product" TargetMode="External"/><Relationship Id="rId88" Type="http://schemas.openxmlformats.org/officeDocument/2006/relationships/hyperlink" Target="https://www.mea.lighting.philips.com/prof/led-lamps-and-tubes/led-spots/corepro-ledspot-mv/929001218308_EU/product" TargetMode="External"/><Relationship Id="rId153" Type="http://schemas.openxmlformats.org/officeDocument/2006/relationships/hyperlink" Target="https://www.lighting.philips.com/prof/indoor-luminaires/recessed/ledinaire-panel/911401877385_EU/product" TargetMode="External"/><Relationship Id="rId360" Type="http://schemas.openxmlformats.org/officeDocument/2006/relationships/hyperlink" Target="https://www.lighting.philips.com/prof/conventional-lamps-and-tubes/compact-high-intensity-discharge/mastercolour-cdm/mastercolour-cdm-r111-elite/928195705330_EU/product" TargetMode="External"/><Relationship Id="rId598" Type="http://schemas.openxmlformats.org/officeDocument/2006/relationships/hyperlink" Target="https://www.lighting.philips.com/prof/led-lamps-and-tubes/led-bulbs/corepro-plastic-ledbulbs/929002306208_EU/product" TargetMode="External"/><Relationship Id="rId819" Type="http://schemas.openxmlformats.org/officeDocument/2006/relationships/hyperlink" Target="https://www.lighting.philips.com/prof/led-lamps-and-tubes/led-bulbs/master-ultraefficient-led-bulb/929003624702_EU/product" TargetMode="External"/><Relationship Id="rId1004" Type="http://schemas.openxmlformats.org/officeDocument/2006/relationships/hyperlink" Target="https://www.lighting.philips.com/prof/led-lamps-and-tubes/led-tubes/master-value-ledtube-t8/929002021102_EU/product" TargetMode="External"/><Relationship Id="rId220" Type="http://schemas.openxmlformats.org/officeDocument/2006/relationships/hyperlink" Target="https://www.lighting.philips.com/prof/indoor-luminaires/projectors/essential-smartbright-projector-gen-2/911401888782_EU/product" TargetMode="External"/><Relationship Id="rId458" Type="http://schemas.openxmlformats.org/officeDocument/2006/relationships/hyperlink" Target="https://www.lighting.philips.com/prof/conventional-lamps-and-tubes/special-lamps/insect-trap/actinic-bl/actinic-bl-tl-k-tl-d-k/928000601030_EU/product" TargetMode="External"/><Relationship Id="rId665" Type="http://schemas.openxmlformats.org/officeDocument/2006/relationships/hyperlink" Target="https://www.lighting.philips.com/prof/led-lamps-and-tubes/led-tubes/corepro-led-tube-universal-t8/929003648502_EU/product" TargetMode="External"/><Relationship Id="rId872" Type="http://schemas.openxmlformats.org/officeDocument/2006/relationships/hyperlink" Target="https://www.lighting.philips.com/prof/led-lamps-and-tubes/led-candles-and-lusters/corepro-glass-led-candles-and-lusters/929001890492_EU/product" TargetMode="External"/><Relationship Id="rId15" Type="http://schemas.openxmlformats.org/officeDocument/2006/relationships/hyperlink" Target="https://www.lighting.philips.com/prof/indoor-luminaires/downlights/essential-smartbright-led-downlight/929003280617_EU/product" TargetMode="External"/><Relationship Id="rId318" Type="http://schemas.openxmlformats.org/officeDocument/2006/relationships/hyperlink" Target="https://www.lighting.philips.com/prof/led-lamps-and-tubes/led-tubes/master-ledtube-instantfit-hf-t5/929002352202_EU/product" TargetMode="External"/><Relationship Id="rId525" Type="http://schemas.openxmlformats.org/officeDocument/2006/relationships/hyperlink" Target="https://www.lighting.philips.com/prof/indoor-luminaires/waterproof-and-cleanroom/waterproof-luminaires/ledinaire-waterproof/911401876780_EU/product" TargetMode="External"/><Relationship Id="rId732" Type="http://schemas.openxmlformats.org/officeDocument/2006/relationships/hyperlink" Target="https://www.lighting.philips.com/prof/led-lamps-and-tubes/led-bulbs/corepro-glass-high-lumen-bulbs/929002371902_EU/product" TargetMode="External"/><Relationship Id="rId99" Type="http://schemas.openxmlformats.org/officeDocument/2006/relationships/hyperlink" Target="https://www.lighting.philips.com/prof/led-lamps-and-tubes/led-spots/master-ledspot-expertcolor-mv/929001346402_EU/product" TargetMode="External"/><Relationship Id="rId164" Type="http://schemas.openxmlformats.org/officeDocument/2006/relationships/hyperlink" Target="https://www.lighting.philips.com/prof/indoor-luminaires/surface-mounted/ledinaire-surface-mounted-sm065c/911401892185_EU/product" TargetMode="External"/><Relationship Id="rId371" Type="http://schemas.openxmlformats.org/officeDocument/2006/relationships/hyperlink" Target="https://www.lighting.philips.com/prof/conventional-lamps-and-tubes/compact-high-intensity-discharge/mastercolour-cdm/mastercolour-cdm-t-elite/928183305125_EU/product" TargetMode="External"/><Relationship Id="rId1015" Type="http://schemas.openxmlformats.org/officeDocument/2006/relationships/hyperlink" Target="https://www.lighting.philips.com/prof/led-lamps-and-tubes/led-tubes/master-value-ledtube-t8/929002021902_EU/product" TargetMode="External"/><Relationship Id="rId469" Type="http://schemas.openxmlformats.org/officeDocument/2006/relationships/hyperlink" Target="https://www.lighting.philips.com/prof/conventional-lamps-and-tubes/special-lamps/insect-trap/actinic-bl/actinic-bl-pl-s-pl-l/927903001007_EU/product" TargetMode="External"/><Relationship Id="rId676" Type="http://schemas.openxmlformats.org/officeDocument/2006/relationships/hyperlink" Target="https://www.lighting.philips.com/prof/led-lamps-and-tubes/led-spots/corepro-ledspot-mv/929002981102_EU/product" TargetMode="External"/><Relationship Id="rId883" Type="http://schemas.openxmlformats.org/officeDocument/2006/relationships/hyperlink" Target="https://www.lighting.philips.com/prof/led-lamps-and-tubes/led-candles-and-lusters/master-glass-led-candles-and-lusters/929003012182_EU/product" TargetMode="External"/><Relationship Id="rId26" Type="http://schemas.openxmlformats.org/officeDocument/2006/relationships/hyperlink" Target="https://www.lighting.philips.com/prof/indoor-luminaires/downlights/essential-smartbright-led-downlight/929003278908_EU/product" TargetMode="External"/><Relationship Id="rId231" Type="http://schemas.openxmlformats.org/officeDocument/2006/relationships/hyperlink" Target="https://www.lighting.philips.com/prof/indoor-luminaires/wall-mounted/essential-smartbright-bulkhead/911401735862_EU/product" TargetMode="External"/><Relationship Id="rId329" Type="http://schemas.openxmlformats.org/officeDocument/2006/relationships/hyperlink" Target="https://www.lighting.philips.com/prof/led-lamps-and-tubes/led-tubes/master-value-ledtube-universal-t8/929002997402_EU/product" TargetMode="External"/><Relationship Id="rId536" Type="http://schemas.openxmlformats.org/officeDocument/2006/relationships/hyperlink" Target="https://www.lighting.philips.com/prof/indoor-luminaires/waterproof-and-cleanroom/waterproof-luminaires/ledinaire-waterproof-wt065c/911401807785_EU/product" TargetMode="External"/><Relationship Id="rId175" Type="http://schemas.openxmlformats.org/officeDocument/2006/relationships/hyperlink" Target="https://www.lighting.philips.co.uk/prof/outdoor-luminaires/sports-and-area-floodlighting/area-and-recreational-floodlighting/ledinaire-floodlights-gen3/911401883983_EU/product" TargetMode="External"/><Relationship Id="rId743" Type="http://schemas.openxmlformats.org/officeDocument/2006/relationships/hyperlink" Target="https://www.lighting.philips.com/prof/led-lamps-and-tubes/led-bulbs/corepro-glass-led-bulbs/929002025592_EU/product" TargetMode="External"/><Relationship Id="rId950" Type="http://schemas.openxmlformats.org/officeDocument/2006/relationships/hyperlink" Target="https://www.lighting.philips.com/prof/led-lamps-and-tubes/led-hid-replacement/corepro-led-hid-son-t/929002484802_EU/product" TargetMode="External"/><Relationship Id="rId1026" Type="http://schemas.openxmlformats.org/officeDocument/2006/relationships/hyperlink" Target="https://www.lighting.philips.com/prof/led-lamps-and-tubes/led-tubes/master-ledtube-instantfit-hf-t8/929003553502_EU/product" TargetMode="External"/><Relationship Id="rId382" Type="http://schemas.openxmlformats.org/officeDocument/2006/relationships/hyperlink" Target="https://www.lighting.philips.com/prof/conventional-lamps-and-tubes/compact-high-intensity-discharge/mastercolour-cdm/mastercolour-cdm-tc-elite/928193805129_EU/product" TargetMode="External"/><Relationship Id="rId603" Type="http://schemas.openxmlformats.org/officeDocument/2006/relationships/hyperlink" Target="https://www.lighting.philips.com/prof/led-lamps-and-tubes/led-bulbs/corepro-plastic-ledbulbs/929002306908_EU/product" TargetMode="External"/><Relationship Id="rId687" Type="http://schemas.openxmlformats.org/officeDocument/2006/relationships/hyperlink" Target="https://www.lighting.philips.com/prof/led-lamps-and-tubes/led-tubes/corepro-ledtube-em-mains-t8/929001874832_EU/product" TargetMode="External"/><Relationship Id="rId810" Type="http://schemas.openxmlformats.org/officeDocument/2006/relationships/hyperlink" Target="https://www.lighting.philips.com/prof/led-lamps-and-tubes/led-bulbs/master-ultraefficient-led-bulb/929003623302_EU/product" TargetMode="External"/><Relationship Id="rId908" Type="http://schemas.openxmlformats.org/officeDocument/2006/relationships/hyperlink" Target="https://www.lighting.philips.com/prof/led-lamps-and-tubes/led-spots/master-value-ledspot-par/929003485202_EU/product" TargetMode="External"/><Relationship Id="rId242" Type="http://schemas.openxmlformats.org/officeDocument/2006/relationships/hyperlink" Target="https://www.lighting.philips.com/prof/led-lamps-and-tubes/led-hid-replacement/corepro-led-hid-hpl/929002349902_EU/product" TargetMode="External"/><Relationship Id="rId894" Type="http://schemas.openxmlformats.org/officeDocument/2006/relationships/hyperlink" Target="https://www.lighting.philips.com/prof/led-lamps-and-tubes/led-spots/corepro-ledspot-reflectors/929001891202_EU/product" TargetMode="External"/><Relationship Id="rId37" Type="http://schemas.openxmlformats.org/officeDocument/2006/relationships/hyperlink" Target="https://www.lighting.philips.com/prof/indoor-luminaires/downlights/essential-smartbright-led-downlight/929002674002_EU/product" TargetMode="External"/><Relationship Id="rId102" Type="http://schemas.openxmlformats.org/officeDocument/2006/relationships/hyperlink" Target="https://www.lighting.philips.com/prof/led-lamps-and-tubes/led-spots/master-value-ledspot-mv/929002980102_EU/product" TargetMode="External"/><Relationship Id="rId547" Type="http://schemas.openxmlformats.org/officeDocument/2006/relationships/hyperlink" Target="https://www.lighting.philips.com/prof/outdoor-luminaires/solar/luminaires/ledinaire-floodlights-solar/911401881902_EU/product" TargetMode="External"/><Relationship Id="rId754" Type="http://schemas.openxmlformats.org/officeDocument/2006/relationships/hyperlink" Target="https://www.lighting.philips.com/prof/indoor-luminaires/downlights/ledinaire-slimdownlight/929004083632_EU/product" TargetMode="External"/><Relationship Id="rId961" Type="http://schemas.openxmlformats.org/officeDocument/2006/relationships/hyperlink" Target="https://www.lighting.philips.com/prof/led-lamps-and-tubes/led-hid-replacement/master-led-hid-son-t/929003467312_EU/product" TargetMode="External"/><Relationship Id="rId90" Type="http://schemas.openxmlformats.org/officeDocument/2006/relationships/hyperlink" Target="https://www.lighting.philips.com/prof/led-lamps-and-tubes/led-tubes/ecofit-ledtubes-t8/929003147037_EU/product" TargetMode="External"/><Relationship Id="rId186" Type="http://schemas.openxmlformats.org/officeDocument/2006/relationships/hyperlink" Target="https://www.lighting.philips.pl/prof/oprawy-zewnetrzne/oswietlenie-projektorowe-obiektow-sportowych-i-rekreacyjnych/oswietlenie-projektorowe-obiektow-sportowych-i-rekreacyjnych/oswietlenie-projektorowe-ledinaire-gen3/911401868483_EU/product" TargetMode="External"/><Relationship Id="rId393" Type="http://schemas.openxmlformats.org/officeDocument/2006/relationships/hyperlink" Target="https://www.lighting.philips.com/prof/conventional-lamps-and-tubes/high-intensity-discharge-lamps/son-high-pressure-sodium/master-son-t-apia-plus-xtra/928150219230_EU/product" TargetMode="External"/><Relationship Id="rId407" Type="http://schemas.openxmlformats.org/officeDocument/2006/relationships/hyperlink" Target="https://www.lighting.philips.pl/prof/konwencjonalne-lampy-i-tuby/swietlowki-i-zaplonniki-do-swietlowek/zaplonniki-do-swietlowek/zaplonniki-ecoclick/928390720230_EU/product" TargetMode="External"/><Relationship Id="rId614" Type="http://schemas.openxmlformats.org/officeDocument/2006/relationships/hyperlink" Target="https://www.lighting.philips.com/prof/led-lamps-and-tubes/led-capsules-and-specials/corepro-ledcapsule-lv/929003609002_EU/product" TargetMode="External"/><Relationship Id="rId821" Type="http://schemas.openxmlformats.org/officeDocument/2006/relationships/hyperlink" Target="https://www.lighting.philips.com/prof/led-lamps-and-tubes/led-bulbs/master-ultraefficient-led-bulb/929003703502_EU/product" TargetMode="External"/><Relationship Id="rId1037" Type="http://schemas.openxmlformats.org/officeDocument/2006/relationships/hyperlink" Target="https://www.lighting.philips.com/prof/led-lamps-and-tubes/led-tubes/corepro-led-tube-universal-t8/929001869402_EU/product" TargetMode="External"/><Relationship Id="rId253" Type="http://schemas.openxmlformats.org/officeDocument/2006/relationships/hyperlink" Target="https://www.lighting.philips.com/prof/led-lamps-and-tubes/led-hid-replacement/master-led-hid-hpi/929002350802_EU/product" TargetMode="External"/><Relationship Id="rId460" Type="http://schemas.openxmlformats.org/officeDocument/2006/relationships/hyperlink" Target="https://www.lighting.philips.com/prof/conventional-lamps-and-tubes/special-lamps/insect-trap/actinic-bl/actinic-bl-tl-k-tl-d-k/928000501030_EU/product" TargetMode="External"/><Relationship Id="rId698" Type="http://schemas.openxmlformats.org/officeDocument/2006/relationships/hyperlink" Target="https://www.lighting.philips.com/prof/led-lamps-and-tubes/led-tubes/corepro-ledtube-em-mains-t8/929003577232_EU/product" TargetMode="External"/><Relationship Id="rId919" Type="http://schemas.openxmlformats.org/officeDocument/2006/relationships/hyperlink" Target="https://www.lighting.philips.com/prof/led-lamps-and-tubes/led-spots/master-value-ledspot-mv/929002068402_EU/product" TargetMode="External"/><Relationship Id="rId48" Type="http://schemas.openxmlformats.org/officeDocument/2006/relationships/hyperlink" Target="https://www.lighting.philips.com/prof/led-lamps-and-tubes/led-capsules-and-specials/corepro-ledcapsule-lv/929002388802_EU/product" TargetMode="External"/><Relationship Id="rId113" Type="http://schemas.openxmlformats.org/officeDocument/2006/relationships/hyperlink" Target="https://www.lighting.philips.com/prof/led-lamps-and-tubes/led-spots/master-value-ledspot-mv/929002210202_EU/product" TargetMode="External"/><Relationship Id="rId320" Type="http://schemas.openxmlformats.org/officeDocument/2006/relationships/hyperlink" Target="https://www.lighting.philips.com/prof/led-lamps-and-tubes/led-tubes/master-ledtube-instantfit-hf-t5/929002352402_EU/product" TargetMode="External"/><Relationship Id="rId558" Type="http://schemas.openxmlformats.org/officeDocument/2006/relationships/hyperlink" Target="https://www.lighting.philips.com/prof/led-lamps-and-tubes/led-pl-lamps/corepro-led-pll/929003758502_EU/product" TargetMode="External"/><Relationship Id="rId765" Type="http://schemas.openxmlformats.org/officeDocument/2006/relationships/hyperlink" Target="https://www.lighting.philips.com/prof/indoor-luminaires/accent-downlights/ledinaire-clear-accent/929002669832_EU/product" TargetMode="External"/><Relationship Id="rId972" Type="http://schemas.openxmlformats.org/officeDocument/2006/relationships/hyperlink" Target="https://www.lighting.philips.com/prof/led-lamps-and-tubes/led-hid-replacement/master-led-hid-hpl/929003530802_EU/product" TargetMode="External"/><Relationship Id="rId197" Type="http://schemas.openxmlformats.org/officeDocument/2006/relationships/hyperlink" Target="https://www.lighting.philips.com/prof/indoor-luminaires/battens/ledinaire-batten/911401841782_EU/product" TargetMode="External"/><Relationship Id="rId418" Type="http://schemas.openxmlformats.org/officeDocument/2006/relationships/hyperlink" Target="https://www.lighting.philips.com/prof/conventional-lamps-and-tubes/fluorescent-lamps-and-starters/tl-d/tl-d-standard-colours/928048503351_EU/product" TargetMode="External"/><Relationship Id="rId625" Type="http://schemas.openxmlformats.org/officeDocument/2006/relationships/hyperlink" Target="https://www.lighting.philips.com/prof/led-lamps-and-tubes/led-pl-lamps/corepro-led-plt-4p/929003576702_EU/product" TargetMode="External"/><Relationship Id="rId832" Type="http://schemas.openxmlformats.org/officeDocument/2006/relationships/hyperlink" Target="https://www.lighting.philips.com/prof/led-lamps-and-tubes/led-bulbs/master-value-glass-led-bulbs/929003070502_EU/product" TargetMode="External"/><Relationship Id="rId1048" Type="http://schemas.openxmlformats.org/officeDocument/2006/relationships/hyperlink" Target="https://www.lighting.philips.com/prof/led-lamps-and-tubes/led-tubes/master-ledtube-instantfit-hf-t5/929001391302_EU/product" TargetMode="External"/><Relationship Id="rId264" Type="http://schemas.openxmlformats.org/officeDocument/2006/relationships/hyperlink" Target="https://www.lighting.philips.com/prof/led-lamps-and-tubes/led-pl-lamps/corepro-led-plc-2p/929001201302_EU/product" TargetMode="External"/><Relationship Id="rId471" Type="http://schemas.openxmlformats.org/officeDocument/2006/relationships/hyperlink" Target="https://www.lighting.philips.com/prof/conventional-lamps-and-tubes/special-lamps/insect-trap/actinic-bl/actinic-bl-pl-s-pl-l/927902321007_EU/product" TargetMode="External"/><Relationship Id="rId59" Type="http://schemas.openxmlformats.org/officeDocument/2006/relationships/hyperlink" Target="https://www.lighting.philips.com/prof/led-lamps-and-tubes/led-strips/corepro-led-strip/929002696002_EU/product" TargetMode="External"/><Relationship Id="rId124" Type="http://schemas.openxmlformats.org/officeDocument/2006/relationships/hyperlink" Target="https://www.lighting.philips.com/prof/led-lamps-and-tubes/led-bulbs/master-glass-led-bulbs/929003010002_EU/product" TargetMode="External"/><Relationship Id="rId569" Type="http://schemas.openxmlformats.org/officeDocument/2006/relationships/hyperlink" Target="https://www.lighting.philips.com/prof/led-lamps-and-tubes/led-tubes/corepro-ledtube-instantfit-hf-t5/929003775302_EU/product" TargetMode="External"/><Relationship Id="rId776" Type="http://schemas.openxmlformats.org/officeDocument/2006/relationships/hyperlink" Target="https://www.lighting.philips.com/prof/indoor-luminaires/wall-mounted/ledinaire-wall-mounted-wl070v/911401826782_EU/product" TargetMode="External"/><Relationship Id="rId983" Type="http://schemas.openxmlformats.org/officeDocument/2006/relationships/hyperlink" Target="https://www.lighting.philips.com/prof/led-lamps-and-tubes/led-hid-replacement/trueforce-core-led-industrial-and-retail-highbay-hpi-son-hpl/929002406602_EU/product" TargetMode="External"/><Relationship Id="rId331" Type="http://schemas.openxmlformats.org/officeDocument/2006/relationships/hyperlink" Target="https://www.lighting.philips.com/prof/conventional-lamps-and-tubes/high-intensity-discharge-lamps/quartz-metal-halide/hpi-t-high-wattage/928482600096_EU/product" TargetMode="External"/><Relationship Id="rId429" Type="http://schemas.openxmlformats.org/officeDocument/2006/relationships/hyperlink" Target="https://www.lighting.philips.com/prof/lighting-electronics/fluorescent/fluorescent-fixed-output-gear/hf-performer-iii-for-tl5-lamps/913713034266_EU/product" TargetMode="External"/><Relationship Id="rId636" Type="http://schemas.openxmlformats.org/officeDocument/2006/relationships/hyperlink" Target="https://www.lighting.philips.com/prof/led-lamps-and-tubes/led-pl-lamps/corepro-led-pll/929003592802_EU/product" TargetMode="External"/><Relationship Id="rId1059" Type="http://schemas.openxmlformats.org/officeDocument/2006/relationships/hyperlink" Target="https://www.lighting.philips.com/prof/led-lamps-and-tubes/led-tubes/master-ledtube-mains-t5/929001908902_EU/product" TargetMode="External"/><Relationship Id="rId843" Type="http://schemas.openxmlformats.org/officeDocument/2006/relationships/hyperlink" Target="https://www.lighting.philips.com/prof/led-lamps-and-tubes/led-candles-and-lusters/master-ultraefficient-led-candles-and-lusters/929003626202_EU/product" TargetMode="External"/><Relationship Id="rId275" Type="http://schemas.openxmlformats.org/officeDocument/2006/relationships/hyperlink" Target="https://www.lighting.philips.com/prof/led-lamps-and-tubes/led-spots/master-ledspot-expertcolor-ar111/929003043402_EU/product" TargetMode="External"/><Relationship Id="rId482" Type="http://schemas.openxmlformats.org/officeDocument/2006/relationships/hyperlink" Target="https://www.lighting.philips.com/prof/conventional-lamps-and-tubes/special-lamps/colored-and-blacklightblue--blb-/tl-mini-blacklight-blue/928000510803_EU/product" TargetMode="External"/><Relationship Id="rId703" Type="http://schemas.openxmlformats.org/officeDocument/2006/relationships/hyperlink" Target="https://www.lighting.philips.com/prof/indoor-luminaires/recessed/ledinaire-panel-ecoset/911401562943_EU/product" TargetMode="External"/><Relationship Id="rId910" Type="http://schemas.openxmlformats.org/officeDocument/2006/relationships/hyperlink" Target="https://www.lighting.philips.com/prof/led-lamps-and-tubes/led-spots/master-ledspot-gu10-ultraefficient/929003610002_EU/product" TargetMode="External"/><Relationship Id="rId135" Type="http://schemas.openxmlformats.org/officeDocument/2006/relationships/hyperlink" Target="https://www.lighting.philips.com/prof/led-lamps-and-tubes/led-bulbs/master-value-glass-led-bulbs/929003057902_EU/product" TargetMode="External"/><Relationship Id="rId342" Type="http://schemas.openxmlformats.org/officeDocument/2006/relationships/hyperlink" Target="https://www.lighting.philips.com/prof/conventional-lamps-and-tubes/high-intensity-discharge-lamps/quartz-metal-halide/master-mhn-sa/928195105129_EU/product" TargetMode="External"/><Relationship Id="rId787" Type="http://schemas.openxmlformats.org/officeDocument/2006/relationships/hyperlink" Target="https://www.lighting.philips.com/prof/outdoor-luminaires/sports-and-area-floodlighting/area-and-recreational-floodlighting/ledinaire-all-in-floodlights/911401871386_EU/product" TargetMode="External"/><Relationship Id="rId994" Type="http://schemas.openxmlformats.org/officeDocument/2006/relationships/hyperlink" Target="https://www.lighting.philips.com/prof/led-lamps-and-tubes/led-tubes/master-ledtube-t8-ultraefficient/929003067002_EU/product" TargetMode="External"/><Relationship Id="rId202" Type="http://schemas.openxmlformats.org/officeDocument/2006/relationships/hyperlink" Target="https://www.slc.philips.com/api/assets/v1/file/PhilipsLighting/content/fp911401873780-pss-en_ae/911401873780_EU.en_AE.PROF.FP.pdf" TargetMode="External"/><Relationship Id="rId647" Type="http://schemas.openxmlformats.org/officeDocument/2006/relationships/hyperlink" Target="https://www.lighting.philips.com/prof/led-lamps-and-tubes/led-tubes/corepro-led-tube-universal-t8/929003648202_EU/product" TargetMode="External"/><Relationship Id="rId854" Type="http://schemas.openxmlformats.org/officeDocument/2006/relationships/hyperlink" Target="https://www.lighting.philips.com/prof/led-lamps-and-tubes/led-candles-and-lusters/corepro-plastic-ledcandles-lusters/929002969602_EU/product" TargetMode="External"/><Relationship Id="rId286" Type="http://schemas.openxmlformats.org/officeDocument/2006/relationships/hyperlink" Target="https://www.lighting.philips.com/prof/led-lamps-and-tubes/led-spots/master-ledspot-expertcolor-mv/929001347002_EU/product" TargetMode="External"/><Relationship Id="rId493" Type="http://schemas.openxmlformats.org/officeDocument/2006/relationships/hyperlink" Target="https://www.lighting.philips.com/prof/conventional-lamps-and-tubes/special-lamps/purification-water-and-air-/water/tuv-tl-mini/928002204013_EU/product" TargetMode="External"/><Relationship Id="rId507" Type="http://schemas.openxmlformats.org/officeDocument/2006/relationships/hyperlink" Target="https://www.lighting.philips.com/prof/conventional-lamps-and-tubes/special-lamps/purification-water-and-air-/water/tuv-t5/927970704099_EU/product" TargetMode="External"/><Relationship Id="rId714" Type="http://schemas.openxmlformats.org/officeDocument/2006/relationships/hyperlink" Target="https://www.lighting.philips.com/prof/led-lamps-and-tubes/led-bulbs/corepro-plastic-ledbulbs/929003543402_EU/product" TargetMode="External"/><Relationship Id="rId921" Type="http://schemas.openxmlformats.org/officeDocument/2006/relationships/hyperlink" Target="https://www.lighting.philips.com/prof/led-lamps-and-tubes/led-spots/master-value-ledspot-mv/929002210002_EU/product" TargetMode="External"/><Relationship Id="rId50" Type="http://schemas.openxmlformats.org/officeDocument/2006/relationships/hyperlink" Target="https://www.lighting.philips.com/prof/led-lamps-and-tubes/led-capsules-and-specials/corepro-ledcapsule-lv/929002389202_EU/product" TargetMode="External"/><Relationship Id="rId146" Type="http://schemas.openxmlformats.org/officeDocument/2006/relationships/hyperlink" Target="https://www.lighting.philips.com/prof/conventional-lamps-and-tubes/special-lamps/infrared-heat-incandescent/infrared-lamps-industrial-use/923212143801_EU/product" TargetMode="External"/><Relationship Id="rId353" Type="http://schemas.openxmlformats.org/officeDocument/2006/relationships/hyperlink" Target="https://www.lighting.philips.com/prof/conventional-lamps-and-tubes/fluorescent-lamps-and-starters/tl-d/master-tl-d-super-80/927920586514_EU/product" TargetMode="External"/><Relationship Id="rId560" Type="http://schemas.openxmlformats.org/officeDocument/2006/relationships/hyperlink" Target="https://www.lighting.philips.com/prof/led-lamps-and-tubes/led-pl-lamps/corepro-led-plc-2p/929003757202_EU/product" TargetMode="External"/><Relationship Id="rId798" Type="http://schemas.openxmlformats.org/officeDocument/2006/relationships/hyperlink" Target="https://www.lighting.philips.com/prof/outdoor-luminaires/sports-and-area-floodlighting/area-and-recreational-floodlighting/ledinaire-all-in-floodlights/911401876386_EU/product" TargetMode="External"/><Relationship Id="rId213" Type="http://schemas.openxmlformats.org/officeDocument/2006/relationships/hyperlink" Target="https://www.lighting.philips.com/prof/indoor-luminaires/projectors/essential-smartbright-projector-gen-2/911401890482_EU/product" TargetMode="External"/><Relationship Id="rId420" Type="http://schemas.openxmlformats.org/officeDocument/2006/relationships/hyperlink" Target="https://www.lighting.philips.com/prof/conventional-lamps-and-tubes/fluorescent-lamps-and-starters/tl-d/tl-d-standard-colours/928047305451_EU/product" TargetMode="External"/><Relationship Id="rId658" Type="http://schemas.openxmlformats.org/officeDocument/2006/relationships/hyperlink" Target="https://www.lighting.philips.com/prof/led-lamps-and-tubes/led-hid-replacement/trueforce-core-led-industrial-and-retail-highbay-hpi-son-hpl/929003161602_EU/product" TargetMode="External"/><Relationship Id="rId865" Type="http://schemas.openxmlformats.org/officeDocument/2006/relationships/hyperlink" Target="https://www.lighting.philips.com/prof/led-lamps-and-tubes/led-candles-and-lusters/corepro-glass-led-candles-and-lusters/929001238592_EU/product" TargetMode="External"/><Relationship Id="rId1050" Type="http://schemas.openxmlformats.org/officeDocument/2006/relationships/hyperlink" Target="https://www.lighting.philips.com/prof/led-lamps-and-tubes/led-tubes/master-ledtube-instantfit-hf-t5/929003154002_EU/product" TargetMode="External"/><Relationship Id="rId297" Type="http://schemas.openxmlformats.org/officeDocument/2006/relationships/hyperlink" Target="https://www.lighting.philips.com/prof/led-lamps-and-tubes/led-spots/master-ledspot-expertcolor-lv/929003079702_EU/product" TargetMode="External"/><Relationship Id="rId518" Type="http://schemas.openxmlformats.org/officeDocument/2006/relationships/hyperlink" Target="https://www.lighting.philips.com/prof/indoor-luminaires/waterproof-and-cleanroom/waterproof-luminaires/ledinaire-waterproof/911401876480_EU/product" TargetMode="External"/><Relationship Id="rId725" Type="http://schemas.openxmlformats.org/officeDocument/2006/relationships/hyperlink" Target="https://www.lighting.philips.com/prof/led-lamps-and-tubes/led-bulbs/corepro-glass-high-lumen-bulbs/929002372002_EU/product" TargetMode="External"/><Relationship Id="rId932" Type="http://schemas.openxmlformats.org/officeDocument/2006/relationships/hyperlink" Target="https://www.lighting.philips.com/prof/led-lamps-and-tubes/led-spots/master-ledspot-expertcolor-lv/929003079502_EU/product" TargetMode="External"/><Relationship Id="rId157" Type="http://schemas.openxmlformats.org/officeDocument/2006/relationships/hyperlink" Target="https://www.lighting.philips.com/prof/indoor-luminaires/recessed/ledinaire-panel/911401875685_EU/product" TargetMode="External"/><Relationship Id="rId364" Type="http://schemas.openxmlformats.org/officeDocument/2006/relationships/hyperlink" Target="https://www.lighting.philips.com/prof/conventional-lamps-and-tubes/compact-high-intensity-discharge/mastercolour-cdm/mastercolour-cdm-t/928083105129_EU/product" TargetMode="External"/><Relationship Id="rId1008" Type="http://schemas.openxmlformats.org/officeDocument/2006/relationships/hyperlink" Target="https://www.lighting.philips.com/prof/led-lamps-and-tubes/led-tubes/master-value-ledtube-t8/929002021502_EU/product" TargetMode="External"/><Relationship Id="rId61" Type="http://schemas.openxmlformats.org/officeDocument/2006/relationships/hyperlink" Target="https://www.lighting.philips.com/prof/led-lamps-and-tubes/led-strips/corepro-led-strip/929002696202_EU/product" TargetMode="External"/><Relationship Id="rId571" Type="http://schemas.openxmlformats.org/officeDocument/2006/relationships/hyperlink" Target="https://www.lighting.philips.com/prof/led-lamps-and-tubes/led-tubes/corepro-ledtube-instantfit-hf-t5/929003775502_EU/product" TargetMode="External"/><Relationship Id="rId669" Type="http://schemas.openxmlformats.org/officeDocument/2006/relationships/hyperlink" Target="https://www.lighting.philips.com/prof/led-lamps-and-tubes/led-spots/corepro-ledspot-mv/929002981202_EU/product" TargetMode="External"/><Relationship Id="rId876" Type="http://schemas.openxmlformats.org/officeDocument/2006/relationships/hyperlink" Target="https://www.lighting.philips.com/prof/led-lamps-and-tubes/led-candles-and-lusters/corepro-glass-led-candles-and-lusters/929002029392_EU/product" TargetMode="External"/><Relationship Id="rId19" Type="http://schemas.openxmlformats.org/officeDocument/2006/relationships/hyperlink" Target="https://www.lighting.philips.com/prof/indoor-luminaires/downlights/essential-smartbright-led-downlight/929003277808_EU/product" TargetMode="External"/><Relationship Id="rId224" Type="http://schemas.openxmlformats.org/officeDocument/2006/relationships/hyperlink" Target="https://www.lighting.philips.com/prof/indoor-luminaires/projectors/essential-smartbright-projector-gen-2/911401888982_EU/product" TargetMode="External"/><Relationship Id="rId431" Type="http://schemas.openxmlformats.org/officeDocument/2006/relationships/hyperlink" Target="https://www.lighting.philips.com/prof/lighting-electronics/fluorescent/fluorescent-fixed-output-gear/hf-performer-iii-for-tl-d-lamps/913713031666_EU/product" TargetMode="External"/><Relationship Id="rId529" Type="http://schemas.openxmlformats.org/officeDocument/2006/relationships/hyperlink" Target="https://www.lighting.philips.com/prof/indoor-luminaires/waterproof-and-cleanroom/waterproof-luminaires/ledinaire-waterproof/911401893180_EU/product" TargetMode="External"/><Relationship Id="rId736" Type="http://schemas.openxmlformats.org/officeDocument/2006/relationships/hyperlink" Target="https://www.lighting.philips.com/prof/led-lamps-and-tubes/led-bulbs/corepro-plastic-ledbulbs/929003560908_EU/product" TargetMode="External"/><Relationship Id="rId1061" Type="http://schemas.openxmlformats.org/officeDocument/2006/relationships/hyperlink" Target="https://www.lighting.philips.com/prof/led-lamps-and-tubes/led-tubes/master-ledtube-mains-t5/929001908502_EU/product" TargetMode="External"/><Relationship Id="rId168" Type="http://schemas.openxmlformats.org/officeDocument/2006/relationships/hyperlink" Target="https://www.lighting.philips.com/prof/outdoor-luminaires/road-and-street/coreline-malaga-led/910925865345_EU/product" TargetMode="External"/><Relationship Id="rId943" Type="http://schemas.openxmlformats.org/officeDocument/2006/relationships/hyperlink" Target="https://www.lighting.philips.com/prof/led-lamps-and-tubes/led-hid-replacement/master-led-hid-son-t-ultra-efficient/929003677102_EU/product" TargetMode="External"/><Relationship Id="rId1019" Type="http://schemas.openxmlformats.org/officeDocument/2006/relationships/hyperlink" Target="https://www.lighting.philips.com/prof/led-lamps-and-tubes/led-tubes/master-ledtube-em-mains-t8/929001307002_EU/product" TargetMode="External"/><Relationship Id="rId72" Type="http://schemas.openxmlformats.org/officeDocument/2006/relationships/hyperlink" Target="https://www.lighting.philips.com/prof/led-lamps-and-tubes/led-strips/corepro-led-strip/929002695702_EU/product" TargetMode="External"/><Relationship Id="rId375" Type="http://schemas.openxmlformats.org/officeDocument/2006/relationships/hyperlink" Target="https://www.lighting.philips.com.au/prof/conventional-lamps-and-tubes/compact-high-intensity-discharge/mastercolour-cdm/mastercolour-cdm-t-elite/928185305129_EU/product" TargetMode="External"/><Relationship Id="rId582" Type="http://schemas.openxmlformats.org/officeDocument/2006/relationships/hyperlink" Target="https://www.lighting.philips.com/prof/led-lamps-and-tubes/led-hid-replacement/corepro-led-hid-son-t/929003778802_EU/product" TargetMode="External"/><Relationship Id="rId803" Type="http://schemas.openxmlformats.org/officeDocument/2006/relationships/hyperlink" Target="https://www.lighting.philips.com/prof/indoor-luminaires/waterproof-and-cleanroom/waterproof-luminaires/ledinaire-waterproof-tube-housing/911401812187_EU/product" TargetMode="External"/><Relationship Id="rId3" Type="http://schemas.openxmlformats.org/officeDocument/2006/relationships/hyperlink" Target="https://www.lighting.philips.co.uk/consumer/p/ceiling-light/8718699758943/specifications" TargetMode="External"/><Relationship Id="rId235" Type="http://schemas.openxmlformats.org/officeDocument/2006/relationships/hyperlink" Target="https://www.lighting.philips.com/prof/led-lamps-and-tubes/led-hid-replacement/trueforce-core-led-industrial-and-retail-highbay-hpi-son-hpl/929002406708_EU/product" TargetMode="External"/><Relationship Id="rId442" Type="http://schemas.openxmlformats.org/officeDocument/2006/relationships/hyperlink" Target="https://www.lighting.philips.com/prof/lighting-electronics/fluorescent/fluorescent-fixed-output-gear/hf-selectalume-ii-for-tl5-lamps/913713033766_EU/product" TargetMode="External"/><Relationship Id="rId887" Type="http://schemas.openxmlformats.org/officeDocument/2006/relationships/hyperlink" Target="https://www.lighting.philips.com/prof/led-lamps-and-tubes/led-candles-and-lusters/master-glass-led-candles-and-lusters/929003013182_EU/product" TargetMode="External"/><Relationship Id="rId1072" Type="http://schemas.openxmlformats.org/officeDocument/2006/relationships/hyperlink" Target="https://www.lighting.philips.com/prof/lighting-electronics/fluorescent/fluorescent-dimming-gear/hf-regulator-ii-for-tl-d-lamps/913700609366_EU/product" TargetMode="External"/><Relationship Id="rId302" Type="http://schemas.openxmlformats.org/officeDocument/2006/relationships/hyperlink" Target="https://www.lighting.philips.com/prof/led-lamps-and-tubes/led-tubes/master-ledtube-em-mains-t8/929001922802_EU/product" TargetMode="External"/><Relationship Id="rId747" Type="http://schemas.openxmlformats.org/officeDocument/2006/relationships/hyperlink" Target="https://www.lighting.philips.com/prof/indoor-luminaires/downlights/ledinaire-slimdownlight/929003250532_EU/product" TargetMode="External"/><Relationship Id="rId954" Type="http://schemas.openxmlformats.org/officeDocument/2006/relationships/hyperlink" Target="https://www.lighting.philips.com/prof/led-lamps-and-tubes/led-hid-replacement/corepro-led-hid-son-t/929002485102_EU/product" TargetMode="External"/><Relationship Id="rId83" Type="http://schemas.openxmlformats.org/officeDocument/2006/relationships/hyperlink" Target="https://www.lighting.philips.com/prof/led-lamps-and-tubes/led-tubes/ecofit-ledtubes-t8/929002445802_EU/product" TargetMode="External"/><Relationship Id="rId179" Type="http://schemas.openxmlformats.org/officeDocument/2006/relationships/hyperlink" Target="https://www.lighting.philips.pl/prof/oprawy-zewnetrzne/oswietlenie-projektorowe-obiektow-sportowych-i-rekreacyjnych/oswietlenie-projektorowe-obiektow-sportowych-i-rekreacyjnych/oswietlenie-projektorowe-ledinaire-gen3/911401864483_EU/product" TargetMode="External"/><Relationship Id="rId386" Type="http://schemas.openxmlformats.org/officeDocument/2006/relationships/hyperlink" Target="https://www.lighting.philips.com/prof/conventional-lamps-and-tubes/compact-high-intensity-discharge/mastercolour-cdm/mastercolour-cdm-td/928084805133_EU/product" TargetMode="External"/><Relationship Id="rId593" Type="http://schemas.openxmlformats.org/officeDocument/2006/relationships/hyperlink" Target="https://www.lighting.philips.com/prof/led-lamps-and-tubes/led-tubes/master-ledtube-mains-t5/929003734702_EU/product" TargetMode="External"/><Relationship Id="rId607" Type="http://schemas.openxmlformats.org/officeDocument/2006/relationships/hyperlink" Target="https://www.lighting.philips.com/prof/led-lamps-and-tubes/led-bulbs/corepro-plastic-ledbulbs/929002306408_EU/product" TargetMode="External"/><Relationship Id="rId814" Type="http://schemas.openxmlformats.org/officeDocument/2006/relationships/hyperlink" Target="https://www.lighting.philips.com/prof/led-lamps-and-tubes/led-bulbs/master-ultraefficient-led-bulb/929003623702_EU/product" TargetMode="External"/><Relationship Id="rId246" Type="http://schemas.openxmlformats.org/officeDocument/2006/relationships/hyperlink" Target="https://www.lighting.philips.com/prof/led-lamps-and-tubes/led-hid-replacement/corepro-led-hid-hpl/929002481202_EU/product" TargetMode="External"/><Relationship Id="rId453" Type="http://schemas.openxmlformats.org/officeDocument/2006/relationships/hyperlink" Target="https://www.lighting.philips.com/prof/conventional-lamps-and-tubes/special-lamps/optical---medical-equipment/halogen/halogen-reflector/924059828302_EU/product" TargetMode="External"/><Relationship Id="rId660" Type="http://schemas.openxmlformats.org/officeDocument/2006/relationships/hyperlink" Target="https://www.lighting.philips.com/prof/led-lamps-and-tubes/led-tubes/corepro-led-tube-universal-t8/929003648602_EU/product" TargetMode="External"/><Relationship Id="rId898" Type="http://schemas.openxmlformats.org/officeDocument/2006/relationships/hyperlink" Target="https://www.lighting.philips.com/prof/led-lamps-and-tubes/led-spots/corepro-ledspot-reflectors/929001891602_EU/product" TargetMode="External"/><Relationship Id="rId1083" Type="http://schemas.openxmlformats.org/officeDocument/2006/relationships/hyperlink" Target="https://www.lighting.philips.at/prof/innenleuchten/hallenleuchten-und-leuchten-fur-niedrige-raume/hallen-reflektorleuchten/ledinaire-highbay/911401822687_EU/product" TargetMode="External"/><Relationship Id="rId106" Type="http://schemas.openxmlformats.org/officeDocument/2006/relationships/hyperlink" Target="https://www.lighting.philips.com/prof/led-lamps-and-tubes/led-spots/master-value-ledspot-mv/929001349002_EU/product" TargetMode="External"/><Relationship Id="rId313" Type="http://schemas.openxmlformats.org/officeDocument/2006/relationships/hyperlink" Target="https://www.lighting.philips.com/prof/led-lamps-and-tubes/led-tubes/master-ledtube-em-mains-t8/929001298502_EU/product" TargetMode="External"/><Relationship Id="rId758" Type="http://schemas.openxmlformats.org/officeDocument/2006/relationships/hyperlink" Target="https://www.lighting.philips.com/prof/indoor-luminaires/downlights/ledinaire-slimdownlight/929003313102_EU/product" TargetMode="External"/><Relationship Id="rId965" Type="http://schemas.openxmlformats.org/officeDocument/2006/relationships/hyperlink" Target="https://www.lighting.philips.com/prof/led-lamps-and-tubes/led-hid-replacement/master-led-hid-son-t/929003467712_EU/product" TargetMode="External"/><Relationship Id="rId10" Type="http://schemas.openxmlformats.org/officeDocument/2006/relationships/hyperlink" Target="https://www.lighting.philips.com/prof/indoor-luminaires/downlights/essential-smartbright-led-downlight/929003279917_EU/product" TargetMode="External"/><Relationship Id="rId94" Type="http://schemas.openxmlformats.org/officeDocument/2006/relationships/hyperlink" Target="https://www.lighting.philips.com/prof/led-lamps-and-tubes/led-tubes/essential-ledtube/929001299808_EU/product" TargetMode="External"/><Relationship Id="rId397" Type="http://schemas.openxmlformats.org/officeDocument/2006/relationships/hyperlink" Target="https://www.lighting.philips.com/prof/conventional-lamps-and-tubes/high-intensity-discharge-lamps/son-high-pressure-sodium/master-son-t-apia-plus-xtra/928150119227_EU/product" TargetMode="External"/><Relationship Id="rId520" Type="http://schemas.openxmlformats.org/officeDocument/2006/relationships/hyperlink" Target="https://www.lighting.philips.com/prof/indoor-luminaires/waterproof-and-cleanroom/waterproof-luminaires/ledinaire-waterproof/911401892880_EU/product" TargetMode="External"/><Relationship Id="rId618" Type="http://schemas.openxmlformats.org/officeDocument/2006/relationships/hyperlink" Target="https://www.lighting.philips.com/prof/led-lamps-and-tubes/led-tubes/corepro-led-tube-universal-t8/929002419902_EU/product" TargetMode="External"/><Relationship Id="rId825" Type="http://schemas.openxmlformats.org/officeDocument/2006/relationships/hyperlink" Target="https://www.lighting.philips.com/prof/led-lamps-and-tubes/led-bulbs/master-ultraefficient-led-bulb/929003625502_EU/product" TargetMode="External"/><Relationship Id="rId257" Type="http://schemas.openxmlformats.org/officeDocument/2006/relationships/hyperlink" Target="https://www.lighting.philips.com/prof/led-lamps-and-tubes/led-hid-replacement/trueforce-led-hid-hpl/929002006402_EU/product" TargetMode="External"/><Relationship Id="rId464" Type="http://schemas.openxmlformats.org/officeDocument/2006/relationships/hyperlink" Target="https://www.lighting.philips.com/prof/conventional-lamps-and-tubes/special-lamps/insect-trap/actinic-bl/actinic-bl-tl-k-tl-d-k/928019701003_EU/product" TargetMode="External"/><Relationship Id="rId1010" Type="http://schemas.openxmlformats.org/officeDocument/2006/relationships/hyperlink" Target="https://www.lighting.philips.com/prof/led-lamps-and-tubes/led-tubes/master-value-ledtube-t8/929002997602_EU/product" TargetMode="External"/><Relationship Id="rId117" Type="http://schemas.openxmlformats.org/officeDocument/2006/relationships/hyperlink" Target="https://www.lighting.philips.com/prof/led-lamps-and-tubes/led-spots/master-value-ledspot-lv/929002493602_EU/product" TargetMode="External"/><Relationship Id="rId671" Type="http://schemas.openxmlformats.org/officeDocument/2006/relationships/hyperlink" Target="https://www.lighting.philips.com/prof/led-lamps-and-tubes/led-spots/corepro-ledspot-mv/929002981302_EU/product" TargetMode="External"/><Relationship Id="rId769" Type="http://schemas.openxmlformats.org/officeDocument/2006/relationships/hyperlink" Target="https://www.lighting.philips.com/prof/indoor-luminaires/accent-downlights/ledinaire-clear-accent/929003322502_EU/product" TargetMode="External"/><Relationship Id="rId976" Type="http://schemas.openxmlformats.org/officeDocument/2006/relationships/hyperlink" Target="https://www.lighting.philips.com/prof/led-lamps-and-tubes/led-hid-replacement/master-led-hid-hpl/929003531202_EU/product" TargetMode="External"/><Relationship Id="rId324" Type="http://schemas.openxmlformats.org/officeDocument/2006/relationships/hyperlink" Target="https://www.lighting.philips.com/prof/led-lamps-and-tubes/led-tubes/master-ledtube-instantfit-hf-t8/929001393332_EU/product" TargetMode="External"/><Relationship Id="rId531" Type="http://schemas.openxmlformats.org/officeDocument/2006/relationships/hyperlink" Target="https://www.lighting.philips.com/prof/indoor-luminaires/downlights/ledinaire-recessed-downlight/929003165432_EU/product" TargetMode="External"/><Relationship Id="rId629" Type="http://schemas.openxmlformats.org/officeDocument/2006/relationships/hyperlink" Target="https://www.lighting.philips.com/prof/led-lamps-and-tubes/led-spots/corepro-ledspot-mv/929002466702_EU/product" TargetMode="External"/><Relationship Id="rId836" Type="http://schemas.openxmlformats.org/officeDocument/2006/relationships/hyperlink" Target="https://www.lighting.philips.com/prof/led-lamps-and-tubes/led-bulbs/master-value-glass-led-bulbs/929003070702_EU/product" TargetMode="External"/><Relationship Id="rId1021" Type="http://schemas.openxmlformats.org/officeDocument/2006/relationships/hyperlink" Target="https://www.lighting.philips.com/prof/led-lamps-and-tubes/led-tubes/master-ledtube-em-mains-t8/929001307202_EU/product" TargetMode="External"/><Relationship Id="rId903" Type="http://schemas.openxmlformats.org/officeDocument/2006/relationships/hyperlink" Target="https://www.lighting.philips.com/prof/led-lamps-and-tubes/led-spots/master-value-ledspot-par/929003486102_EU/product" TargetMode="External"/><Relationship Id="rId32" Type="http://schemas.openxmlformats.org/officeDocument/2006/relationships/hyperlink" Target="https://www.lighting.philips.com/prof/indoor-luminaires/downlights/essential-smartbright-led-downlight/929003279317_EU/product" TargetMode="External"/><Relationship Id="rId181" Type="http://schemas.openxmlformats.org/officeDocument/2006/relationships/hyperlink" Target="https://www.lighting.philips.co.uk/prof/outdoor-luminaires/sports-and-area-floodlighting/area-and-recreational-floodlighting/ledinaire-floodlights-gen3/911401897083_EU/product" TargetMode="External"/><Relationship Id="rId279" Type="http://schemas.openxmlformats.org/officeDocument/2006/relationships/hyperlink" Target="https://www.lighting.philips.com/prof/led-lamps-and-tubes/led-spots/master-ledspot-expertcolor-ar111/929003043502_EU/product" TargetMode="External"/><Relationship Id="rId486" Type="http://schemas.openxmlformats.org/officeDocument/2006/relationships/hyperlink" Target="https://www.lighting.philips.com/prof/conventional-lamps-and-tubes/special-lamps/various-uv-applications/jaundice/blue-52-tl-tl-d/928048005211_EU/product" TargetMode="External"/><Relationship Id="rId693" Type="http://schemas.openxmlformats.org/officeDocument/2006/relationships/hyperlink" Target="https://www.lighting.philips.com/prof/led-lamps-and-tubes/led-tubes/corepro-ledtube-em-mains-t8/929003547202_EU/product" TargetMode="External"/><Relationship Id="rId139" Type="http://schemas.openxmlformats.org/officeDocument/2006/relationships/hyperlink" Target="https://www.lighting.philips.com/prof/led-lamps-and-tubes/led-bulbs/master-value-glass-led-bulbs/929003058302_EU/product" TargetMode="External"/><Relationship Id="rId346" Type="http://schemas.openxmlformats.org/officeDocument/2006/relationships/hyperlink" Target="https://www.lighting.philips.com/prof/conventional-lamps-and-tubes/fluorescent-lamps-and-starters/tl-d/master-tl-d-food/928048002043_EU/product" TargetMode="External"/><Relationship Id="rId553" Type="http://schemas.openxmlformats.org/officeDocument/2006/relationships/hyperlink" Target="https://www.lighting.philips.com/prof/led-lamps-and-tubes/led-pl-lamps/corepro-led-pls/929003756802_EU/product" TargetMode="External"/><Relationship Id="rId760" Type="http://schemas.openxmlformats.org/officeDocument/2006/relationships/hyperlink" Target="https://www.lighting.philips.com/prof/indoor-luminaires/downlights/ledinaire-slimdownlight/929003251632_EU/product" TargetMode="External"/><Relationship Id="rId998" Type="http://schemas.openxmlformats.org/officeDocument/2006/relationships/hyperlink" Target="https://www.lighting.philips.com/prof/led-lamps-and-tubes/led-tubes/master-ledtube-t8-ultraefficient/929003067302_EU/product" TargetMode="External"/><Relationship Id="rId206" Type="http://schemas.openxmlformats.org/officeDocument/2006/relationships/hyperlink" Target="https://www.lighting.philips.com/prof/indoor-luminaires/projectors/essential-smartbright-projector-gen-2/911401889582_EU/product" TargetMode="External"/><Relationship Id="rId413" Type="http://schemas.openxmlformats.org/officeDocument/2006/relationships/hyperlink" Target="https://www.lighting.philips.com/prof/conventional-lamps-and-tubes/high-intensity-discharge-lamps/son-high-pressure-sodium/son-t/928487300098_EU/product" TargetMode="External"/><Relationship Id="rId858" Type="http://schemas.openxmlformats.org/officeDocument/2006/relationships/hyperlink" Target="https://www.lighting.philips.com/prof/led-lamps-and-tubes/led-candles-and-lusters/corepro-plastic-ledcandles-lusters/929002973102_EU/product" TargetMode="External"/><Relationship Id="rId1043" Type="http://schemas.openxmlformats.org/officeDocument/2006/relationships/hyperlink" Target="https://www.lighting.philips.com/prof/led-lamps-and-tubes/led-tubes/master-ledtube-instantfit-hf-t5/929003596902_EU/product" TargetMode="External"/><Relationship Id="rId620" Type="http://schemas.openxmlformats.org/officeDocument/2006/relationships/hyperlink" Target="https://www.lighting.philips.com/prof/led-lamps-and-tubes/led-pl-lamps/corepro-led-plt-4p/929003576302_EU/product" TargetMode="External"/><Relationship Id="rId718" Type="http://schemas.openxmlformats.org/officeDocument/2006/relationships/hyperlink" Target="https://www.lighting.philips.com/prof/led-lamps-and-tubes/led-bulbs/corepro-plastic-ledbulbs/929003544302_EU/product" TargetMode="External"/><Relationship Id="rId925" Type="http://schemas.openxmlformats.org/officeDocument/2006/relationships/hyperlink" Target="https://www.lighting.philips.com/prof/led-lamps-and-tubes/led-spots/master-value-ledspot-lv/929002492502_EU/product" TargetMode="External"/><Relationship Id="rId54" Type="http://schemas.openxmlformats.org/officeDocument/2006/relationships/hyperlink" Target="https://www.lighting.philips.com/prof/led-lamps-and-tubes/led-candles-and-lusters/corepro-glass-led-candles-and-lusters/929002029092_EU/product" TargetMode="External"/><Relationship Id="rId270" Type="http://schemas.openxmlformats.org/officeDocument/2006/relationships/hyperlink" Target="https://www.lighting.philips.com/prof/led-lamps-and-tubes/led-spots/corepro-ledspot-ar111/929002965002_EU/product" TargetMode="External"/><Relationship Id="rId130" Type="http://schemas.openxmlformats.org/officeDocument/2006/relationships/hyperlink" Target="https://www.lighting.philips.co.uk/prof/led-lamps-and-tubes/led-spots/master-value-ledspot-lv/929002493102_EU/product" TargetMode="External"/><Relationship Id="rId368" Type="http://schemas.openxmlformats.org/officeDocument/2006/relationships/hyperlink" Target="https://www.lighting.philips.com/prof/conventional-lamps-and-tubes/compact-high-intensity-discharge/mastercolour-cdm/mastercolour-cdm-t/928084505129_EU/product" TargetMode="External"/><Relationship Id="rId575" Type="http://schemas.openxmlformats.org/officeDocument/2006/relationships/hyperlink" Target="https://www.lighting.philips.com/prof/led-lamps-and-tubes/led-tubes/corepro-ledtube-instantfit-hf-t5/929003774202_EU/product" TargetMode="External"/><Relationship Id="rId782" Type="http://schemas.openxmlformats.org/officeDocument/2006/relationships/hyperlink" Target="https://www.lighting.philips.com/prof/indoor-luminaires/wall-mounted/ledinaire-square-wall-mounted/910505100602_EU/product" TargetMode="External"/><Relationship Id="rId228" Type="http://schemas.openxmlformats.org/officeDocument/2006/relationships/hyperlink" Target="https://www.lighting.philips.com/prof/indoor-luminaires/projectors/essential-smartbright-projector-gen-2/911401890982_EU/product" TargetMode="External"/><Relationship Id="rId435" Type="http://schemas.openxmlformats.org/officeDocument/2006/relationships/hyperlink" Target="https://www.lighting.philips.com/prof/lighting-electronics/fluorescent/fluorescent-fixed-output-gear/hf-performer-iii-for-tl5-lamps/913713034366_EU/product" TargetMode="External"/><Relationship Id="rId642" Type="http://schemas.openxmlformats.org/officeDocument/2006/relationships/hyperlink" Target="https://www.lighting.philips.com/prof/led-lamps-and-tubes/led-pl-lamps/corepro-led-pll/929003592602_EU/product" TargetMode="External"/><Relationship Id="rId1065" Type="http://schemas.openxmlformats.org/officeDocument/2006/relationships/hyperlink" Target="https://www.lighting.philips.com/prof/led-lamps-and-tubes/led-tubes/master-ledtube-mains-t5/929002474902_EU/produc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98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ColWidth="8.77734375" defaultRowHeight="14.4" outlineLevelCol="1" x14ac:dyDescent="0.3"/>
  <cols>
    <col min="1" max="1" width="10.77734375" bestFit="1" customWidth="1"/>
    <col min="2" max="3" width="22.44140625" customWidth="1"/>
    <col min="4" max="4" width="9.21875" customWidth="1"/>
    <col min="5" max="5" width="16.6640625" style="7" bestFit="1" customWidth="1"/>
    <col min="6" max="6" width="13.5546875" style="7" bestFit="1" customWidth="1"/>
    <col min="7" max="7" width="44.77734375" customWidth="1"/>
    <col min="8" max="8" width="17.77734375" style="4" customWidth="1"/>
    <col min="9" max="10" width="18.77734375" style="4" customWidth="1"/>
    <col min="11" max="11" width="9.77734375" style="10" customWidth="1"/>
    <col min="12" max="12" width="14.44140625" style="7" bestFit="1" customWidth="1" outlineLevel="1"/>
    <col min="13" max="13" width="15" customWidth="1" outlineLevel="1"/>
    <col min="14" max="14" width="11.77734375" customWidth="1" outlineLevel="1"/>
    <col min="15" max="15" width="20.21875" customWidth="1" outlineLevel="1"/>
    <col min="16" max="16" width="10.77734375" customWidth="1"/>
    <col min="17" max="17" width="14.21875" style="12" customWidth="1" outlineLevel="1"/>
    <col min="18" max="18" width="12.5546875" style="22" customWidth="1" outlineLevel="1"/>
    <col min="19" max="19" width="11.21875" style="12" customWidth="1" outlineLevel="1"/>
    <col min="20" max="20" width="14.21875" style="12" customWidth="1" outlineLevel="1"/>
    <col min="21" max="21" width="18.21875" style="12" customWidth="1" outlineLevel="1"/>
    <col min="22" max="22" width="14.21875" style="12" customWidth="1" outlineLevel="1"/>
    <col min="23" max="23" width="12.33203125" customWidth="1" outlineLevel="1"/>
    <col min="24" max="24" width="11.77734375" customWidth="1" outlineLevel="1"/>
    <col min="25" max="25" width="8.21875" customWidth="1" outlineLevel="1"/>
    <col min="26" max="26" width="10.109375" customWidth="1" outlineLevel="1"/>
    <col min="27" max="27" width="11" customWidth="1" outlineLevel="1"/>
    <col min="28" max="28" width="10" customWidth="1" outlineLevel="1"/>
    <col min="29" max="29" width="8.88671875" customWidth="1" outlineLevel="1"/>
    <col min="30" max="30" width="26.6640625" customWidth="1"/>
    <col min="31" max="31" width="11.21875" customWidth="1"/>
  </cols>
  <sheetData>
    <row r="1" spans="1:33" x14ac:dyDescent="0.3">
      <c r="A1" s="1" t="s">
        <v>0</v>
      </c>
      <c r="B1" s="1" t="s">
        <v>1</v>
      </c>
      <c r="L1" s="28" t="s">
        <v>36</v>
      </c>
      <c r="M1" s="28"/>
      <c r="N1" s="28"/>
      <c r="O1" s="28"/>
      <c r="P1" s="16"/>
      <c r="Q1" s="29" t="s">
        <v>37</v>
      </c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33" x14ac:dyDescent="0.3">
      <c r="A2" s="1" t="s">
        <v>2</v>
      </c>
      <c r="B2" s="2">
        <v>45536</v>
      </c>
    </row>
    <row r="3" spans="1:33" x14ac:dyDescent="0.3">
      <c r="A3" s="1" t="s">
        <v>3</v>
      </c>
      <c r="B3" s="2" t="s">
        <v>4</v>
      </c>
    </row>
    <row r="5" spans="1:33" s="3" customFormat="1" ht="43.2" x14ac:dyDescent="0.3">
      <c r="A5" s="5" t="s">
        <v>11</v>
      </c>
      <c r="B5" s="6" t="s">
        <v>8</v>
      </c>
      <c r="C5" s="6" t="s">
        <v>9</v>
      </c>
      <c r="D5" s="6" t="s">
        <v>12</v>
      </c>
      <c r="E5" s="8" t="s">
        <v>1119</v>
      </c>
      <c r="F5" s="8" t="s">
        <v>5</v>
      </c>
      <c r="G5" s="6" t="s">
        <v>6</v>
      </c>
      <c r="H5" s="9" t="s">
        <v>2842</v>
      </c>
      <c r="I5" s="9" t="s">
        <v>2843</v>
      </c>
      <c r="J5" s="9" t="s">
        <v>2844</v>
      </c>
      <c r="K5" s="11" t="s">
        <v>13</v>
      </c>
      <c r="L5" s="8" t="s">
        <v>14</v>
      </c>
      <c r="M5" s="6" t="s">
        <v>7</v>
      </c>
      <c r="N5" s="6" t="s">
        <v>16</v>
      </c>
      <c r="O5" s="6" t="s">
        <v>35</v>
      </c>
      <c r="P5" s="6" t="s">
        <v>15</v>
      </c>
      <c r="Q5" s="13" t="s">
        <v>17</v>
      </c>
      <c r="R5" s="23" t="s">
        <v>18</v>
      </c>
      <c r="S5" s="13" t="s">
        <v>19</v>
      </c>
      <c r="T5" s="13" t="s">
        <v>22</v>
      </c>
      <c r="U5" s="13" t="s">
        <v>30</v>
      </c>
      <c r="V5" s="13" t="s">
        <v>20</v>
      </c>
      <c r="W5" s="6" t="s">
        <v>21</v>
      </c>
      <c r="X5" s="6" t="s">
        <v>38</v>
      </c>
      <c r="Y5" s="6" t="s">
        <v>23</v>
      </c>
      <c r="Z5" s="6" t="s">
        <v>31</v>
      </c>
      <c r="AA5" s="6" t="s">
        <v>32</v>
      </c>
      <c r="AB5" s="6" t="s">
        <v>33</v>
      </c>
      <c r="AC5" s="6" t="s">
        <v>34</v>
      </c>
      <c r="AD5" s="6" t="s">
        <v>29</v>
      </c>
      <c r="AE5" s="6" t="s">
        <v>24</v>
      </c>
    </row>
    <row r="6" spans="1:33" x14ac:dyDescent="0.3">
      <c r="A6" s="14" t="s">
        <v>25</v>
      </c>
      <c r="B6" t="s">
        <v>903</v>
      </c>
      <c r="C6" t="s">
        <v>1121</v>
      </c>
      <c r="D6" t="s">
        <v>26</v>
      </c>
      <c r="E6" s="7">
        <v>871869977939900</v>
      </c>
      <c r="F6" s="7">
        <v>929002510408</v>
      </c>
      <c r="G6" t="s">
        <v>108</v>
      </c>
      <c r="H6" s="4">
        <v>285</v>
      </c>
      <c r="I6" s="4">
        <v>285</v>
      </c>
      <c r="J6" s="4">
        <f t="shared" ref="J6:J36" si="0">ROUND(I6*1.2,2)</f>
        <v>342</v>
      </c>
      <c r="K6" s="10">
        <v>0</v>
      </c>
      <c r="L6" s="7">
        <v>9405114090</v>
      </c>
      <c r="M6" t="s">
        <v>10</v>
      </c>
      <c r="N6">
        <v>30</v>
      </c>
      <c r="O6" t="s">
        <v>959</v>
      </c>
      <c r="P6">
        <v>2</v>
      </c>
      <c r="Q6" s="12">
        <v>20000</v>
      </c>
      <c r="R6" s="22">
        <v>18</v>
      </c>
      <c r="S6" s="12">
        <v>1500</v>
      </c>
      <c r="T6" s="12">
        <f t="shared" ref="T6:T9" si="1">S6/R6</f>
        <v>83.333333333333329</v>
      </c>
      <c r="U6" s="12" t="s">
        <v>969</v>
      </c>
      <c r="V6" s="12">
        <v>4000</v>
      </c>
      <c r="W6" t="s">
        <v>28</v>
      </c>
      <c r="X6" t="s">
        <v>962</v>
      </c>
      <c r="Y6" t="s">
        <v>967</v>
      </c>
      <c r="Z6">
        <v>190</v>
      </c>
      <c r="AC6">
        <v>38</v>
      </c>
      <c r="AD6" s="15" t="s">
        <v>968</v>
      </c>
      <c r="AE6" t="s">
        <v>1143</v>
      </c>
    </row>
    <row r="7" spans="1:33" s="24" customFormat="1" x14ac:dyDescent="0.3">
      <c r="A7" s="14" t="s">
        <v>25</v>
      </c>
      <c r="B7" t="s">
        <v>903</v>
      </c>
      <c r="C7" t="s">
        <v>1121</v>
      </c>
      <c r="D7" t="s">
        <v>26</v>
      </c>
      <c r="E7" s="7">
        <v>871869977911500</v>
      </c>
      <c r="F7" s="7">
        <v>929002509008</v>
      </c>
      <c r="G7" t="s">
        <v>109</v>
      </c>
      <c r="H7" s="4">
        <v>156.66999999999999</v>
      </c>
      <c r="I7" s="4">
        <v>157</v>
      </c>
      <c r="J7" s="4">
        <f t="shared" si="0"/>
        <v>188.4</v>
      </c>
      <c r="K7" s="10">
        <v>2.1063381630179734E-3</v>
      </c>
      <c r="L7" s="7">
        <v>9405114090</v>
      </c>
      <c r="M7" t="s">
        <v>10</v>
      </c>
      <c r="N7">
        <v>50</v>
      </c>
      <c r="O7" t="s">
        <v>958</v>
      </c>
      <c r="P7">
        <v>2</v>
      </c>
      <c r="Q7" s="12">
        <v>20000</v>
      </c>
      <c r="R7" s="22">
        <v>7</v>
      </c>
      <c r="S7" s="12">
        <v>600</v>
      </c>
      <c r="T7" s="12">
        <f t="shared" si="1"/>
        <v>85.714285714285708</v>
      </c>
      <c r="U7" s="12" t="s">
        <v>969</v>
      </c>
      <c r="V7" s="12">
        <v>6500</v>
      </c>
      <c r="W7" t="s">
        <v>28</v>
      </c>
      <c r="X7" t="s">
        <v>962</v>
      </c>
      <c r="Y7" t="s">
        <v>967</v>
      </c>
      <c r="Z7">
        <v>115</v>
      </c>
      <c r="AA7"/>
      <c r="AB7"/>
      <c r="AC7">
        <v>33</v>
      </c>
      <c r="AD7" s="15" t="s">
        <v>970</v>
      </c>
      <c r="AE7" t="s">
        <v>1143</v>
      </c>
      <c r="AG7"/>
    </row>
    <row r="8" spans="1:33" x14ac:dyDescent="0.3">
      <c r="A8" s="14" t="s">
        <v>25</v>
      </c>
      <c r="B8" t="s">
        <v>903</v>
      </c>
      <c r="C8" t="s">
        <v>1121</v>
      </c>
      <c r="D8" t="s">
        <v>26</v>
      </c>
      <c r="E8" s="7">
        <v>871869977907800</v>
      </c>
      <c r="F8" s="7">
        <v>929002508808</v>
      </c>
      <c r="G8" t="s">
        <v>110</v>
      </c>
      <c r="H8" s="4">
        <v>156.66999999999999</v>
      </c>
      <c r="I8" s="4">
        <v>157</v>
      </c>
      <c r="J8" s="4">
        <f t="shared" si="0"/>
        <v>188.4</v>
      </c>
      <c r="K8" s="10">
        <v>2.1063381630179734E-3</v>
      </c>
      <c r="L8" s="7">
        <v>9405114090</v>
      </c>
      <c r="M8" t="s">
        <v>10</v>
      </c>
      <c r="N8">
        <v>50</v>
      </c>
      <c r="O8" t="s">
        <v>958</v>
      </c>
      <c r="P8">
        <v>2</v>
      </c>
      <c r="Q8" s="12">
        <v>20000</v>
      </c>
      <c r="R8" s="22">
        <v>7</v>
      </c>
      <c r="S8" s="12">
        <v>550</v>
      </c>
      <c r="T8" s="12">
        <f t="shared" si="1"/>
        <v>78.571428571428569</v>
      </c>
      <c r="U8" s="12" t="s">
        <v>969</v>
      </c>
      <c r="V8" s="12">
        <v>3000</v>
      </c>
      <c r="W8" t="s">
        <v>28</v>
      </c>
      <c r="X8" t="s">
        <v>962</v>
      </c>
      <c r="Y8" t="s">
        <v>967</v>
      </c>
      <c r="Z8">
        <v>115</v>
      </c>
      <c r="AC8">
        <v>33</v>
      </c>
      <c r="AD8" s="15" t="s">
        <v>971</v>
      </c>
      <c r="AE8" t="s">
        <v>1143</v>
      </c>
    </row>
    <row r="9" spans="1:33" x14ac:dyDescent="0.3">
      <c r="A9" s="14" t="s">
        <v>25</v>
      </c>
      <c r="B9" t="s">
        <v>903</v>
      </c>
      <c r="C9" t="s">
        <v>1121</v>
      </c>
      <c r="D9" t="s">
        <v>26</v>
      </c>
      <c r="E9" s="7">
        <v>871869977993100</v>
      </c>
      <c r="F9" s="7">
        <v>929003280017</v>
      </c>
      <c r="G9" t="s">
        <v>111</v>
      </c>
      <c r="H9" s="4">
        <v>264</v>
      </c>
      <c r="I9" s="4">
        <v>276</v>
      </c>
      <c r="J9" s="4">
        <f t="shared" si="0"/>
        <v>331.2</v>
      </c>
      <c r="K9" s="10">
        <v>4.5454545454545414E-2</v>
      </c>
      <c r="L9" s="7">
        <v>9405114090</v>
      </c>
      <c r="M9" t="s">
        <v>10</v>
      </c>
      <c r="N9">
        <v>30</v>
      </c>
      <c r="O9" t="s">
        <v>958</v>
      </c>
      <c r="P9">
        <v>2</v>
      </c>
      <c r="Q9" s="12">
        <v>20000</v>
      </c>
      <c r="R9" s="22">
        <v>13</v>
      </c>
      <c r="S9" s="12">
        <v>1200</v>
      </c>
      <c r="T9" s="12">
        <f t="shared" si="1"/>
        <v>92.307692307692307</v>
      </c>
      <c r="U9" s="12" t="s">
        <v>969</v>
      </c>
      <c r="V9" s="12">
        <v>6500</v>
      </c>
      <c r="W9" t="s">
        <v>28</v>
      </c>
      <c r="X9" t="s">
        <v>962</v>
      </c>
      <c r="Y9" t="s">
        <v>967</v>
      </c>
      <c r="Z9">
        <v>165</v>
      </c>
      <c r="AC9">
        <v>35</v>
      </c>
      <c r="AD9" s="15" t="s">
        <v>972</v>
      </c>
      <c r="AE9" t="s">
        <v>2845</v>
      </c>
    </row>
    <row r="10" spans="1:33" s="24" customFormat="1" x14ac:dyDescent="0.3">
      <c r="A10" s="14" t="s">
        <v>25</v>
      </c>
      <c r="B10" t="s">
        <v>903</v>
      </c>
      <c r="C10" t="s">
        <v>1121</v>
      </c>
      <c r="D10" t="s">
        <v>26</v>
      </c>
      <c r="E10" s="7">
        <v>871869977991700</v>
      </c>
      <c r="F10" s="7">
        <v>929003279917</v>
      </c>
      <c r="G10" t="s">
        <v>112</v>
      </c>
      <c r="H10" s="4">
        <v>264</v>
      </c>
      <c r="I10" s="4">
        <v>276</v>
      </c>
      <c r="J10" s="4">
        <f t="shared" si="0"/>
        <v>331.2</v>
      </c>
      <c r="K10" s="10">
        <v>4.5454545454545414E-2</v>
      </c>
      <c r="L10" s="7">
        <v>9405114090</v>
      </c>
      <c r="M10" t="s">
        <v>10</v>
      </c>
      <c r="N10">
        <v>30</v>
      </c>
      <c r="O10" t="s">
        <v>958</v>
      </c>
      <c r="P10">
        <v>2</v>
      </c>
      <c r="Q10" s="12">
        <v>20000</v>
      </c>
      <c r="R10" s="22">
        <v>13</v>
      </c>
      <c r="S10" s="12">
        <v>1200</v>
      </c>
      <c r="T10" s="12">
        <f t="shared" ref="T10:T36" si="2">S10/R10</f>
        <v>92.307692307692307</v>
      </c>
      <c r="U10" s="12" t="s">
        <v>969</v>
      </c>
      <c r="V10" s="12">
        <v>4000</v>
      </c>
      <c r="W10" t="s">
        <v>28</v>
      </c>
      <c r="X10" t="s">
        <v>962</v>
      </c>
      <c r="Y10" t="s">
        <v>967</v>
      </c>
      <c r="Z10">
        <v>165</v>
      </c>
      <c r="AA10"/>
      <c r="AB10"/>
      <c r="AC10">
        <v>35</v>
      </c>
      <c r="AD10" s="15" t="s">
        <v>973</v>
      </c>
      <c r="AE10" t="s">
        <v>2845</v>
      </c>
      <c r="AG10"/>
    </row>
    <row r="11" spans="1:33" x14ac:dyDescent="0.3">
      <c r="A11" s="14" t="s">
        <v>25</v>
      </c>
      <c r="B11" t="s">
        <v>903</v>
      </c>
      <c r="C11" t="s">
        <v>1121</v>
      </c>
      <c r="D11" t="s">
        <v>26</v>
      </c>
      <c r="E11" s="7">
        <v>871869977989400</v>
      </c>
      <c r="F11" s="7">
        <v>929003279817</v>
      </c>
      <c r="G11" t="s">
        <v>113</v>
      </c>
      <c r="H11" s="4">
        <v>264</v>
      </c>
      <c r="I11" s="4">
        <v>276</v>
      </c>
      <c r="J11" s="4">
        <f t="shared" si="0"/>
        <v>331.2</v>
      </c>
      <c r="K11" s="10">
        <v>4.5454545454545414E-2</v>
      </c>
      <c r="L11" s="7">
        <v>9405114090</v>
      </c>
      <c r="M11" t="s">
        <v>10</v>
      </c>
      <c r="N11">
        <v>30</v>
      </c>
      <c r="O11" t="s">
        <v>958</v>
      </c>
      <c r="P11">
        <v>2</v>
      </c>
      <c r="Q11" s="12">
        <v>20000</v>
      </c>
      <c r="R11" s="22">
        <v>13</v>
      </c>
      <c r="S11" s="12">
        <v>1150</v>
      </c>
      <c r="T11" s="12">
        <f t="shared" si="2"/>
        <v>88.461538461538467</v>
      </c>
      <c r="U11" s="12" t="s">
        <v>969</v>
      </c>
      <c r="V11" s="12">
        <v>3000</v>
      </c>
      <c r="W11" t="s">
        <v>28</v>
      </c>
      <c r="X11" t="s">
        <v>962</v>
      </c>
      <c r="Y11" t="s">
        <v>967</v>
      </c>
      <c r="Z11">
        <v>165</v>
      </c>
      <c r="AC11">
        <v>35</v>
      </c>
      <c r="AD11" s="15" t="s">
        <v>974</v>
      </c>
      <c r="AE11" t="s">
        <v>2845</v>
      </c>
    </row>
    <row r="12" spans="1:33" x14ac:dyDescent="0.3">
      <c r="A12" s="14" t="s">
        <v>25</v>
      </c>
      <c r="B12" t="s">
        <v>903</v>
      </c>
      <c r="C12" t="s">
        <v>1121</v>
      </c>
      <c r="D12" t="s">
        <v>26</v>
      </c>
      <c r="E12" s="7">
        <v>871869977999300</v>
      </c>
      <c r="F12" s="7">
        <v>929003280317</v>
      </c>
      <c r="G12" t="s">
        <v>114</v>
      </c>
      <c r="H12" s="4">
        <v>285</v>
      </c>
      <c r="I12" s="4">
        <v>298</v>
      </c>
      <c r="J12" s="4">
        <f t="shared" si="0"/>
        <v>357.6</v>
      </c>
      <c r="K12" s="10">
        <v>4.5614035087719218E-2</v>
      </c>
      <c r="L12" s="7">
        <v>9405114090</v>
      </c>
      <c r="M12" t="s">
        <v>10</v>
      </c>
      <c r="N12">
        <v>30</v>
      </c>
      <c r="O12" t="s">
        <v>958</v>
      </c>
      <c r="P12">
        <v>2</v>
      </c>
      <c r="Q12" s="12">
        <v>20000</v>
      </c>
      <c r="R12" s="22">
        <v>16</v>
      </c>
      <c r="S12" s="12">
        <v>1500</v>
      </c>
      <c r="T12" s="12">
        <f t="shared" si="2"/>
        <v>93.75</v>
      </c>
      <c r="U12" s="12" t="s">
        <v>969</v>
      </c>
      <c r="V12" s="12">
        <v>6500</v>
      </c>
      <c r="W12" t="s">
        <v>28</v>
      </c>
      <c r="X12" t="s">
        <v>962</v>
      </c>
      <c r="Y12" t="s">
        <v>967</v>
      </c>
      <c r="Z12">
        <v>190</v>
      </c>
      <c r="AC12">
        <v>35</v>
      </c>
      <c r="AD12" s="15" t="s">
        <v>975</v>
      </c>
      <c r="AE12" t="s">
        <v>2845</v>
      </c>
    </row>
    <row r="13" spans="1:33" x14ac:dyDescent="0.3">
      <c r="A13" s="14" t="s">
        <v>25</v>
      </c>
      <c r="B13" t="s">
        <v>903</v>
      </c>
      <c r="C13" t="s">
        <v>1121</v>
      </c>
      <c r="D13" t="s">
        <v>26</v>
      </c>
      <c r="E13" s="7">
        <v>871869977997900</v>
      </c>
      <c r="F13" s="7">
        <v>929003280217</v>
      </c>
      <c r="G13" t="s">
        <v>115</v>
      </c>
      <c r="H13" s="4">
        <v>285</v>
      </c>
      <c r="I13" s="4">
        <v>298</v>
      </c>
      <c r="J13" s="4">
        <f t="shared" si="0"/>
        <v>357.6</v>
      </c>
      <c r="K13" s="10">
        <v>4.5614035087719218E-2</v>
      </c>
      <c r="L13" s="7">
        <v>9405114090</v>
      </c>
      <c r="M13" t="s">
        <v>10</v>
      </c>
      <c r="N13">
        <v>30</v>
      </c>
      <c r="O13" t="s">
        <v>958</v>
      </c>
      <c r="P13">
        <v>2</v>
      </c>
      <c r="Q13" s="12">
        <v>20000</v>
      </c>
      <c r="R13" s="22">
        <v>16</v>
      </c>
      <c r="S13" s="12">
        <v>1500</v>
      </c>
      <c r="T13" s="12">
        <f t="shared" si="2"/>
        <v>93.75</v>
      </c>
      <c r="U13" s="12" t="s">
        <v>969</v>
      </c>
      <c r="V13" s="12">
        <v>4000</v>
      </c>
      <c r="W13" t="s">
        <v>28</v>
      </c>
      <c r="X13" t="s">
        <v>962</v>
      </c>
      <c r="Y13" t="s">
        <v>967</v>
      </c>
      <c r="Z13">
        <v>190</v>
      </c>
      <c r="AC13">
        <v>35</v>
      </c>
      <c r="AD13" s="15" t="s">
        <v>976</v>
      </c>
      <c r="AE13" t="s">
        <v>2845</v>
      </c>
    </row>
    <row r="14" spans="1:33" x14ac:dyDescent="0.3">
      <c r="A14" s="14" t="s">
        <v>25</v>
      </c>
      <c r="B14" t="s">
        <v>903</v>
      </c>
      <c r="C14" t="s">
        <v>1121</v>
      </c>
      <c r="D14" t="s">
        <v>26</v>
      </c>
      <c r="E14" s="7">
        <v>871869977995500</v>
      </c>
      <c r="F14" s="7">
        <v>929003280117</v>
      </c>
      <c r="G14" t="s">
        <v>116</v>
      </c>
      <c r="H14" s="4">
        <v>285</v>
      </c>
      <c r="I14" s="4">
        <v>298</v>
      </c>
      <c r="J14" s="4">
        <f t="shared" si="0"/>
        <v>357.6</v>
      </c>
      <c r="K14" s="10">
        <v>4.5614035087719218E-2</v>
      </c>
      <c r="L14" s="7">
        <v>9405114090</v>
      </c>
      <c r="M14" t="s">
        <v>10</v>
      </c>
      <c r="N14">
        <v>30</v>
      </c>
      <c r="O14" t="s">
        <v>958</v>
      </c>
      <c r="P14">
        <v>2</v>
      </c>
      <c r="Q14" s="12">
        <v>20000</v>
      </c>
      <c r="R14" s="22">
        <v>16</v>
      </c>
      <c r="S14" s="12">
        <v>1450</v>
      </c>
      <c r="T14" s="12">
        <f t="shared" si="2"/>
        <v>90.625</v>
      </c>
      <c r="U14" s="12" t="s">
        <v>969</v>
      </c>
      <c r="V14" s="12">
        <v>3000</v>
      </c>
      <c r="W14" t="s">
        <v>28</v>
      </c>
      <c r="X14" t="s">
        <v>962</v>
      </c>
      <c r="Y14" t="s">
        <v>967</v>
      </c>
      <c r="Z14">
        <v>190</v>
      </c>
      <c r="AC14">
        <v>35</v>
      </c>
      <c r="AD14" s="15" t="s">
        <v>977</v>
      </c>
      <c r="AE14" t="s">
        <v>2845</v>
      </c>
    </row>
    <row r="15" spans="1:33" x14ac:dyDescent="0.3">
      <c r="A15" s="14" t="s">
        <v>25</v>
      </c>
      <c r="B15" t="s">
        <v>903</v>
      </c>
      <c r="C15" t="s">
        <v>1121</v>
      </c>
      <c r="D15" t="s">
        <v>26</v>
      </c>
      <c r="E15" s="7">
        <v>871869978005000</v>
      </c>
      <c r="F15" s="7">
        <v>929003280617</v>
      </c>
      <c r="G15" t="s">
        <v>117</v>
      </c>
      <c r="H15" s="4">
        <v>359</v>
      </c>
      <c r="I15" s="4">
        <v>375.40000000000003</v>
      </c>
      <c r="J15" s="4">
        <f t="shared" si="0"/>
        <v>450.48</v>
      </c>
      <c r="K15" s="10">
        <v>4.5682451253481915E-2</v>
      </c>
      <c r="L15" s="7">
        <v>9405114090</v>
      </c>
      <c r="M15" t="s">
        <v>10</v>
      </c>
      <c r="N15">
        <v>30</v>
      </c>
      <c r="O15" t="s">
        <v>958</v>
      </c>
      <c r="P15">
        <v>2</v>
      </c>
      <c r="Q15" s="12">
        <v>20000</v>
      </c>
      <c r="R15" s="22">
        <v>20</v>
      </c>
      <c r="S15" s="12">
        <v>2000</v>
      </c>
      <c r="T15" s="12">
        <f t="shared" si="2"/>
        <v>100</v>
      </c>
      <c r="U15" s="12" t="s">
        <v>969</v>
      </c>
      <c r="V15" s="12">
        <v>6500</v>
      </c>
      <c r="W15" t="s">
        <v>28</v>
      </c>
      <c r="X15" t="s">
        <v>962</v>
      </c>
      <c r="Y15" t="s">
        <v>967</v>
      </c>
      <c r="Z15">
        <v>225</v>
      </c>
      <c r="AC15">
        <v>35</v>
      </c>
      <c r="AD15" s="15" t="s">
        <v>978</v>
      </c>
      <c r="AE15" t="s">
        <v>2845</v>
      </c>
    </row>
    <row r="16" spans="1:33" x14ac:dyDescent="0.3">
      <c r="A16" s="14" t="s">
        <v>25</v>
      </c>
      <c r="B16" t="s">
        <v>903</v>
      </c>
      <c r="C16" t="s">
        <v>1121</v>
      </c>
      <c r="D16" t="s">
        <v>26</v>
      </c>
      <c r="E16" s="7">
        <v>871869978003600</v>
      </c>
      <c r="F16" s="7">
        <v>929003280517</v>
      </c>
      <c r="G16" t="s">
        <v>118</v>
      </c>
      <c r="H16" s="4">
        <v>358</v>
      </c>
      <c r="I16" s="4">
        <v>375.4</v>
      </c>
      <c r="J16" s="4">
        <f t="shared" si="0"/>
        <v>450.48</v>
      </c>
      <c r="K16" s="10">
        <v>4.8603351955307295E-2</v>
      </c>
      <c r="L16" s="7">
        <v>9405114090</v>
      </c>
      <c r="M16" t="s">
        <v>10</v>
      </c>
      <c r="N16">
        <v>30</v>
      </c>
      <c r="O16" t="s">
        <v>958</v>
      </c>
      <c r="P16">
        <v>2</v>
      </c>
      <c r="Q16" s="12">
        <v>20000</v>
      </c>
      <c r="R16" s="22">
        <v>20</v>
      </c>
      <c r="S16" s="12">
        <v>2000</v>
      </c>
      <c r="T16" s="12">
        <f t="shared" si="2"/>
        <v>100</v>
      </c>
      <c r="U16" s="12" t="s">
        <v>969</v>
      </c>
      <c r="V16" s="12">
        <v>4000</v>
      </c>
      <c r="W16" t="s">
        <v>28</v>
      </c>
      <c r="X16" t="s">
        <v>962</v>
      </c>
      <c r="Y16" t="s">
        <v>967</v>
      </c>
      <c r="Z16">
        <v>225</v>
      </c>
      <c r="AC16">
        <v>35</v>
      </c>
      <c r="AD16" s="15" t="s">
        <v>979</v>
      </c>
      <c r="AE16" t="s">
        <v>2845</v>
      </c>
    </row>
    <row r="17" spans="1:33" s="24" customFormat="1" x14ac:dyDescent="0.3">
      <c r="A17" s="14" t="s">
        <v>25</v>
      </c>
      <c r="B17" t="s">
        <v>903</v>
      </c>
      <c r="C17" t="s">
        <v>1121</v>
      </c>
      <c r="D17" t="s">
        <v>26</v>
      </c>
      <c r="E17" s="7">
        <v>871869978001200</v>
      </c>
      <c r="F17" s="7">
        <v>929003280417</v>
      </c>
      <c r="G17" t="s">
        <v>119</v>
      </c>
      <c r="H17" s="4">
        <v>359</v>
      </c>
      <c r="I17" s="4">
        <v>375.40000000000003</v>
      </c>
      <c r="J17" s="4">
        <f t="shared" si="0"/>
        <v>450.48</v>
      </c>
      <c r="K17" s="10">
        <v>4.5682451253481915E-2</v>
      </c>
      <c r="L17" s="7">
        <v>9405114090</v>
      </c>
      <c r="M17" t="s">
        <v>10</v>
      </c>
      <c r="N17">
        <v>30</v>
      </c>
      <c r="O17" t="s">
        <v>958</v>
      </c>
      <c r="P17">
        <v>2</v>
      </c>
      <c r="Q17" s="12">
        <v>20000</v>
      </c>
      <c r="R17" s="22">
        <v>20</v>
      </c>
      <c r="S17" s="12">
        <v>1900</v>
      </c>
      <c r="T17" s="12">
        <f t="shared" si="2"/>
        <v>95</v>
      </c>
      <c r="U17" s="12" t="s">
        <v>969</v>
      </c>
      <c r="V17" s="12">
        <v>3000</v>
      </c>
      <c r="W17" t="s">
        <v>28</v>
      </c>
      <c r="X17" t="s">
        <v>962</v>
      </c>
      <c r="Y17" t="s">
        <v>967</v>
      </c>
      <c r="Z17">
        <v>225</v>
      </c>
      <c r="AA17"/>
      <c r="AB17"/>
      <c r="AC17">
        <v>35</v>
      </c>
      <c r="AD17" s="15" t="s">
        <v>980</v>
      </c>
      <c r="AE17" t="s">
        <v>2845</v>
      </c>
      <c r="AG17"/>
    </row>
    <row r="18" spans="1:33" s="24" customFormat="1" x14ac:dyDescent="0.3">
      <c r="A18" s="14" t="s">
        <v>25</v>
      </c>
      <c r="B18" t="s">
        <v>903</v>
      </c>
      <c r="C18" t="s">
        <v>1121</v>
      </c>
      <c r="D18" t="s">
        <v>26</v>
      </c>
      <c r="E18" s="7">
        <v>872016917552500</v>
      </c>
      <c r="F18" s="7">
        <v>929003277908</v>
      </c>
      <c r="G18" t="s">
        <v>120</v>
      </c>
      <c r="H18" s="4">
        <v>119</v>
      </c>
      <c r="I18" s="4">
        <v>124.5</v>
      </c>
      <c r="J18" s="4">
        <f t="shared" si="0"/>
        <v>149.4</v>
      </c>
      <c r="K18" s="10">
        <v>4.6218487394958041E-2</v>
      </c>
      <c r="L18" s="7">
        <v>9405114090</v>
      </c>
      <c r="M18" t="s">
        <v>10</v>
      </c>
      <c r="N18">
        <v>50</v>
      </c>
      <c r="O18" t="s">
        <v>958</v>
      </c>
      <c r="P18">
        <v>2</v>
      </c>
      <c r="Q18" s="12">
        <v>20000</v>
      </c>
      <c r="R18" s="22">
        <v>3.5</v>
      </c>
      <c r="S18" s="12">
        <v>300</v>
      </c>
      <c r="T18" s="12">
        <f t="shared" si="2"/>
        <v>85.714285714285708</v>
      </c>
      <c r="U18" s="12" t="s">
        <v>969</v>
      </c>
      <c r="V18" s="12">
        <v>6500</v>
      </c>
      <c r="W18" t="s">
        <v>28</v>
      </c>
      <c r="X18" t="s">
        <v>962</v>
      </c>
      <c r="Y18" t="s">
        <v>967</v>
      </c>
      <c r="Z18">
        <v>90</v>
      </c>
      <c r="AA18"/>
      <c r="AB18"/>
      <c r="AC18">
        <v>35</v>
      </c>
      <c r="AD18" s="15" t="s">
        <v>981</v>
      </c>
      <c r="AE18" t="s">
        <v>2845</v>
      </c>
      <c r="AG18"/>
    </row>
    <row r="19" spans="1:33" s="24" customFormat="1" x14ac:dyDescent="0.3">
      <c r="A19" s="14" t="s">
        <v>25</v>
      </c>
      <c r="B19" t="s">
        <v>903</v>
      </c>
      <c r="C19" t="s">
        <v>1121</v>
      </c>
      <c r="D19" t="s">
        <v>26</v>
      </c>
      <c r="E19" s="7">
        <v>872016917550100</v>
      </c>
      <c r="F19" s="7">
        <v>929003277808</v>
      </c>
      <c r="G19" t="s">
        <v>121</v>
      </c>
      <c r="H19" s="4">
        <v>119</v>
      </c>
      <c r="I19" s="4">
        <v>124.5</v>
      </c>
      <c r="J19" s="4">
        <f t="shared" si="0"/>
        <v>149.4</v>
      </c>
      <c r="K19" s="10">
        <v>4.6218487394958041E-2</v>
      </c>
      <c r="L19" s="7">
        <v>9405114090</v>
      </c>
      <c r="M19" t="s">
        <v>10</v>
      </c>
      <c r="N19">
        <v>50</v>
      </c>
      <c r="O19" t="s">
        <v>958</v>
      </c>
      <c r="P19">
        <v>2</v>
      </c>
      <c r="Q19" s="12">
        <v>20000</v>
      </c>
      <c r="R19" s="22">
        <v>3.5</v>
      </c>
      <c r="S19" s="12">
        <v>300</v>
      </c>
      <c r="T19" s="12">
        <f t="shared" si="2"/>
        <v>85.714285714285708</v>
      </c>
      <c r="U19" s="12" t="s">
        <v>969</v>
      </c>
      <c r="V19" s="12">
        <v>4000</v>
      </c>
      <c r="W19" t="s">
        <v>28</v>
      </c>
      <c r="X19" t="s">
        <v>962</v>
      </c>
      <c r="Y19" t="s">
        <v>967</v>
      </c>
      <c r="Z19">
        <v>90</v>
      </c>
      <c r="AA19"/>
      <c r="AB19"/>
      <c r="AC19">
        <v>35</v>
      </c>
      <c r="AD19" s="15" t="s">
        <v>982</v>
      </c>
      <c r="AE19" t="s">
        <v>2845</v>
      </c>
      <c r="AG19"/>
    </row>
    <row r="20" spans="1:33" s="24" customFormat="1" x14ac:dyDescent="0.3">
      <c r="A20" s="14" t="s">
        <v>25</v>
      </c>
      <c r="B20" t="s">
        <v>903</v>
      </c>
      <c r="C20" t="s">
        <v>1121</v>
      </c>
      <c r="D20" t="s">
        <v>26</v>
      </c>
      <c r="E20" s="7">
        <v>872016917548800</v>
      </c>
      <c r="F20" s="7">
        <v>929003277708</v>
      </c>
      <c r="G20" t="s">
        <v>122</v>
      </c>
      <c r="H20" s="4">
        <v>119</v>
      </c>
      <c r="I20" s="4">
        <v>124.5</v>
      </c>
      <c r="J20" s="4">
        <f t="shared" si="0"/>
        <v>149.4</v>
      </c>
      <c r="K20" s="10">
        <v>4.6218487394958041E-2</v>
      </c>
      <c r="L20" s="7">
        <v>9405114090</v>
      </c>
      <c r="M20" t="s">
        <v>10</v>
      </c>
      <c r="N20">
        <v>50</v>
      </c>
      <c r="O20" t="s">
        <v>958</v>
      </c>
      <c r="P20">
        <v>2</v>
      </c>
      <c r="Q20" s="12">
        <v>20000</v>
      </c>
      <c r="R20" s="22">
        <v>3.5</v>
      </c>
      <c r="S20" s="12">
        <v>280</v>
      </c>
      <c r="T20" s="12">
        <f t="shared" si="2"/>
        <v>80</v>
      </c>
      <c r="U20" s="12" t="s">
        <v>969</v>
      </c>
      <c r="V20" s="12">
        <v>3000</v>
      </c>
      <c r="W20" t="s">
        <v>28</v>
      </c>
      <c r="X20" t="s">
        <v>962</v>
      </c>
      <c r="Y20" t="s">
        <v>967</v>
      </c>
      <c r="Z20">
        <v>90</v>
      </c>
      <c r="AA20"/>
      <c r="AB20"/>
      <c r="AC20">
        <v>35</v>
      </c>
      <c r="AD20" s="15" t="s">
        <v>983</v>
      </c>
      <c r="AE20" t="s">
        <v>2845</v>
      </c>
      <c r="AG20"/>
    </row>
    <row r="21" spans="1:33" x14ac:dyDescent="0.3">
      <c r="A21" s="14" t="s">
        <v>25</v>
      </c>
      <c r="B21" t="s">
        <v>903</v>
      </c>
      <c r="C21" t="s">
        <v>1121</v>
      </c>
      <c r="D21" t="s">
        <v>26</v>
      </c>
      <c r="E21" s="7">
        <v>871869977963400</v>
      </c>
      <c r="F21" s="7">
        <v>929003278217</v>
      </c>
      <c r="G21" t="s">
        <v>123</v>
      </c>
      <c r="H21" s="4">
        <v>138</v>
      </c>
      <c r="I21" s="4">
        <v>144.29999999999998</v>
      </c>
      <c r="J21" s="4">
        <f t="shared" si="0"/>
        <v>173.16</v>
      </c>
      <c r="K21" s="10">
        <v>4.5652173913043326E-2</v>
      </c>
      <c r="L21" s="7">
        <v>9405114090</v>
      </c>
      <c r="M21" t="s">
        <v>10</v>
      </c>
      <c r="N21">
        <v>50</v>
      </c>
      <c r="O21" t="s">
        <v>958</v>
      </c>
      <c r="P21">
        <v>2</v>
      </c>
      <c r="Q21" s="12">
        <v>20000</v>
      </c>
      <c r="R21" s="22">
        <v>4.5</v>
      </c>
      <c r="S21" s="12">
        <v>400</v>
      </c>
      <c r="T21" s="12">
        <f t="shared" si="2"/>
        <v>88.888888888888886</v>
      </c>
      <c r="U21" s="12" t="s">
        <v>969</v>
      </c>
      <c r="V21" s="12">
        <v>6500</v>
      </c>
      <c r="W21" t="s">
        <v>28</v>
      </c>
      <c r="X21" t="s">
        <v>962</v>
      </c>
      <c r="Y21" t="s">
        <v>967</v>
      </c>
      <c r="Z21">
        <v>105</v>
      </c>
      <c r="AC21">
        <v>35</v>
      </c>
      <c r="AD21" s="15" t="s">
        <v>984</v>
      </c>
      <c r="AE21" t="s">
        <v>2845</v>
      </c>
    </row>
    <row r="22" spans="1:33" x14ac:dyDescent="0.3">
      <c r="A22" s="14" t="s">
        <v>25</v>
      </c>
      <c r="B22" t="s">
        <v>903</v>
      </c>
      <c r="C22" t="s">
        <v>1121</v>
      </c>
      <c r="D22" t="s">
        <v>26</v>
      </c>
      <c r="E22" s="7">
        <v>871869977961000</v>
      </c>
      <c r="F22" s="7">
        <v>929003278117</v>
      </c>
      <c r="G22" t="s">
        <v>124</v>
      </c>
      <c r="H22" s="4">
        <v>138</v>
      </c>
      <c r="I22" s="4">
        <v>144.29999999999998</v>
      </c>
      <c r="J22" s="4">
        <f t="shared" si="0"/>
        <v>173.16</v>
      </c>
      <c r="K22" s="10">
        <v>4.5652173913043326E-2</v>
      </c>
      <c r="L22" s="7">
        <v>9405114090</v>
      </c>
      <c r="M22" t="s">
        <v>10</v>
      </c>
      <c r="N22">
        <v>50</v>
      </c>
      <c r="O22" t="s">
        <v>958</v>
      </c>
      <c r="P22">
        <v>2</v>
      </c>
      <c r="Q22" s="12">
        <v>20000</v>
      </c>
      <c r="R22" s="22">
        <v>4.5</v>
      </c>
      <c r="S22" s="12">
        <v>400</v>
      </c>
      <c r="T22" s="12">
        <f t="shared" si="2"/>
        <v>88.888888888888886</v>
      </c>
      <c r="U22" s="12" t="s">
        <v>969</v>
      </c>
      <c r="V22" s="12">
        <v>4000</v>
      </c>
      <c r="W22" t="s">
        <v>28</v>
      </c>
      <c r="X22" t="s">
        <v>962</v>
      </c>
      <c r="Y22" t="s">
        <v>967</v>
      </c>
      <c r="Z22">
        <v>105</v>
      </c>
      <c r="AC22">
        <v>35</v>
      </c>
      <c r="AD22" s="15" t="s">
        <v>985</v>
      </c>
      <c r="AE22" t="s">
        <v>2845</v>
      </c>
    </row>
    <row r="23" spans="1:33" x14ac:dyDescent="0.3">
      <c r="A23" s="14" t="s">
        <v>25</v>
      </c>
      <c r="B23" t="s">
        <v>903</v>
      </c>
      <c r="C23" t="s">
        <v>1121</v>
      </c>
      <c r="D23" t="s">
        <v>26</v>
      </c>
      <c r="E23" s="7">
        <v>871869977959700</v>
      </c>
      <c r="F23" s="7">
        <v>929003278017</v>
      </c>
      <c r="G23" t="s">
        <v>125</v>
      </c>
      <c r="H23" s="4">
        <v>138</v>
      </c>
      <c r="I23" s="4">
        <v>144.29999999999998</v>
      </c>
      <c r="J23" s="4">
        <f t="shared" si="0"/>
        <v>173.16</v>
      </c>
      <c r="K23" s="10">
        <v>4.5652173913043326E-2</v>
      </c>
      <c r="L23" s="7">
        <v>9405114090</v>
      </c>
      <c r="M23" t="s">
        <v>10</v>
      </c>
      <c r="N23">
        <v>50</v>
      </c>
      <c r="O23" t="s">
        <v>958</v>
      </c>
      <c r="P23">
        <v>2</v>
      </c>
      <c r="Q23" s="12">
        <v>20000</v>
      </c>
      <c r="R23" s="22">
        <v>4.5</v>
      </c>
      <c r="S23" s="12">
        <v>380</v>
      </c>
      <c r="T23" s="12">
        <f t="shared" si="2"/>
        <v>84.444444444444443</v>
      </c>
      <c r="U23" s="12" t="s">
        <v>969</v>
      </c>
      <c r="V23" s="12">
        <v>3000</v>
      </c>
      <c r="W23" t="s">
        <v>28</v>
      </c>
      <c r="X23" t="s">
        <v>962</v>
      </c>
      <c r="Y23" t="s">
        <v>967</v>
      </c>
      <c r="Z23">
        <v>105</v>
      </c>
      <c r="AC23">
        <v>35</v>
      </c>
      <c r="AD23" s="15" t="s">
        <v>986</v>
      </c>
      <c r="AE23" t="s">
        <v>2845</v>
      </c>
    </row>
    <row r="24" spans="1:33" x14ac:dyDescent="0.3">
      <c r="A24" s="14" t="s">
        <v>25</v>
      </c>
      <c r="B24" t="s">
        <v>903</v>
      </c>
      <c r="C24" t="s">
        <v>1121</v>
      </c>
      <c r="D24" t="s">
        <v>26</v>
      </c>
      <c r="E24" s="7">
        <v>872016917570900</v>
      </c>
      <c r="F24" s="7">
        <v>929003279108</v>
      </c>
      <c r="G24" t="s">
        <v>126</v>
      </c>
      <c r="H24" s="4">
        <v>182</v>
      </c>
      <c r="I24" s="4">
        <v>190.29999999999998</v>
      </c>
      <c r="J24" s="4">
        <f t="shared" si="0"/>
        <v>228.36</v>
      </c>
      <c r="K24" s="10">
        <v>4.5604395604395442E-2</v>
      </c>
      <c r="L24" s="7">
        <v>9405114090</v>
      </c>
      <c r="M24" t="s">
        <v>10</v>
      </c>
      <c r="N24">
        <v>30</v>
      </c>
      <c r="O24" t="s">
        <v>958</v>
      </c>
      <c r="P24">
        <v>2</v>
      </c>
      <c r="Q24" s="12">
        <v>20000</v>
      </c>
      <c r="R24" s="22">
        <v>6</v>
      </c>
      <c r="S24" s="12">
        <v>600</v>
      </c>
      <c r="T24" s="12">
        <f t="shared" si="2"/>
        <v>100</v>
      </c>
      <c r="U24" s="12" t="s">
        <v>969</v>
      </c>
      <c r="V24" s="12">
        <v>6500</v>
      </c>
      <c r="W24" t="s">
        <v>28</v>
      </c>
      <c r="X24" t="s">
        <v>962</v>
      </c>
      <c r="Y24" t="s">
        <v>967</v>
      </c>
      <c r="Z24">
        <v>140</v>
      </c>
      <c r="AC24">
        <v>35</v>
      </c>
      <c r="AD24" s="15" t="s">
        <v>987</v>
      </c>
      <c r="AE24" t="s">
        <v>2845</v>
      </c>
    </row>
    <row r="25" spans="1:33" x14ac:dyDescent="0.3">
      <c r="A25" s="14" t="s">
        <v>25</v>
      </c>
      <c r="B25" t="s">
        <v>903</v>
      </c>
      <c r="C25" t="s">
        <v>1121</v>
      </c>
      <c r="D25" t="s">
        <v>26</v>
      </c>
      <c r="E25" s="7">
        <v>872016917564800</v>
      </c>
      <c r="F25" s="7">
        <v>929003278808</v>
      </c>
      <c r="G25" t="s">
        <v>127</v>
      </c>
      <c r="H25" s="4">
        <v>157</v>
      </c>
      <c r="I25" s="4">
        <v>164.2</v>
      </c>
      <c r="J25" s="4">
        <f t="shared" si="0"/>
        <v>197.04</v>
      </c>
      <c r="K25" s="10">
        <v>4.5859872611464958E-2</v>
      </c>
      <c r="L25" s="7">
        <v>9405114090</v>
      </c>
      <c r="M25" t="s">
        <v>10</v>
      </c>
      <c r="N25">
        <v>50</v>
      </c>
      <c r="O25" t="s">
        <v>958</v>
      </c>
      <c r="P25">
        <v>2</v>
      </c>
      <c r="Q25" s="12">
        <v>20000</v>
      </c>
      <c r="R25" s="22">
        <v>7</v>
      </c>
      <c r="S25" s="12">
        <v>600</v>
      </c>
      <c r="T25" s="12">
        <f t="shared" si="2"/>
        <v>85.714285714285708</v>
      </c>
      <c r="U25" s="12" t="s">
        <v>969</v>
      </c>
      <c r="V25" s="12">
        <v>6500</v>
      </c>
      <c r="W25" t="s">
        <v>28</v>
      </c>
      <c r="X25" t="s">
        <v>962</v>
      </c>
      <c r="Y25" t="s">
        <v>967</v>
      </c>
      <c r="Z25">
        <v>115</v>
      </c>
      <c r="AC25">
        <v>35</v>
      </c>
      <c r="AD25" s="15" t="s">
        <v>988</v>
      </c>
      <c r="AE25" t="s">
        <v>2845</v>
      </c>
    </row>
    <row r="26" spans="1:33" s="24" customFormat="1" x14ac:dyDescent="0.3">
      <c r="A26" s="14" t="s">
        <v>25</v>
      </c>
      <c r="B26" t="s">
        <v>903</v>
      </c>
      <c r="C26" t="s">
        <v>1121</v>
      </c>
      <c r="D26" t="s">
        <v>26</v>
      </c>
      <c r="E26" s="7">
        <v>872016917568600</v>
      </c>
      <c r="F26" s="7">
        <v>929003279008</v>
      </c>
      <c r="G26" t="s">
        <v>128</v>
      </c>
      <c r="H26" s="4">
        <v>182</v>
      </c>
      <c r="I26" s="4">
        <v>190.29999999999998</v>
      </c>
      <c r="J26" s="4">
        <f t="shared" si="0"/>
        <v>228.36</v>
      </c>
      <c r="K26" s="10">
        <v>4.5604395604395442E-2</v>
      </c>
      <c r="L26" s="7">
        <v>9405114090</v>
      </c>
      <c r="M26" t="s">
        <v>10</v>
      </c>
      <c r="N26">
        <v>30</v>
      </c>
      <c r="O26" t="s">
        <v>958</v>
      </c>
      <c r="P26">
        <v>2</v>
      </c>
      <c r="Q26" s="12">
        <v>20000</v>
      </c>
      <c r="R26" s="22">
        <v>6</v>
      </c>
      <c r="S26" s="12">
        <v>600</v>
      </c>
      <c r="T26" s="12">
        <f t="shared" si="2"/>
        <v>100</v>
      </c>
      <c r="U26" s="12" t="s">
        <v>969</v>
      </c>
      <c r="V26" s="12">
        <v>4000</v>
      </c>
      <c r="W26" t="s">
        <v>28</v>
      </c>
      <c r="X26" t="s">
        <v>962</v>
      </c>
      <c r="Y26" t="s">
        <v>967</v>
      </c>
      <c r="Z26">
        <v>140</v>
      </c>
      <c r="AA26"/>
      <c r="AB26"/>
      <c r="AC26">
        <v>35</v>
      </c>
      <c r="AD26" s="15" t="s">
        <v>989</v>
      </c>
      <c r="AE26" t="s">
        <v>2845</v>
      </c>
      <c r="AG26"/>
    </row>
    <row r="27" spans="1:33" s="24" customFormat="1" x14ac:dyDescent="0.3">
      <c r="A27" s="14" t="s">
        <v>25</v>
      </c>
      <c r="B27" t="s">
        <v>903</v>
      </c>
      <c r="C27" t="s">
        <v>1121</v>
      </c>
      <c r="D27" t="s">
        <v>26</v>
      </c>
      <c r="E27" s="7">
        <v>872016917562400</v>
      </c>
      <c r="F27" s="7">
        <v>929003278708</v>
      </c>
      <c r="G27" t="s">
        <v>129</v>
      </c>
      <c r="H27" s="4">
        <v>157</v>
      </c>
      <c r="I27" s="4">
        <v>164.2</v>
      </c>
      <c r="J27" s="4">
        <f t="shared" si="0"/>
        <v>197.04</v>
      </c>
      <c r="K27" s="10">
        <v>4.5859872611464958E-2</v>
      </c>
      <c r="L27" s="7">
        <v>9405114090</v>
      </c>
      <c r="M27" t="s">
        <v>10</v>
      </c>
      <c r="N27">
        <v>50</v>
      </c>
      <c r="O27" t="s">
        <v>958</v>
      </c>
      <c r="P27">
        <v>2</v>
      </c>
      <c r="Q27" s="12">
        <v>20000</v>
      </c>
      <c r="R27" s="22">
        <v>7</v>
      </c>
      <c r="S27" s="12">
        <v>600</v>
      </c>
      <c r="T27" s="12">
        <f t="shared" si="2"/>
        <v>85.714285714285708</v>
      </c>
      <c r="U27" s="12" t="s">
        <v>969</v>
      </c>
      <c r="V27" s="12">
        <v>4000</v>
      </c>
      <c r="W27" t="s">
        <v>28</v>
      </c>
      <c r="X27" t="s">
        <v>962</v>
      </c>
      <c r="Y27" t="s">
        <v>967</v>
      </c>
      <c r="Z27">
        <v>115</v>
      </c>
      <c r="AA27"/>
      <c r="AB27"/>
      <c r="AC27">
        <v>35</v>
      </c>
      <c r="AD27" s="15" t="s">
        <v>990</v>
      </c>
      <c r="AE27" t="s">
        <v>2845</v>
      </c>
      <c r="AG27"/>
    </row>
    <row r="28" spans="1:33" x14ac:dyDescent="0.3">
      <c r="A28" s="14" t="s">
        <v>25</v>
      </c>
      <c r="B28" t="s">
        <v>903</v>
      </c>
      <c r="C28" t="s">
        <v>1121</v>
      </c>
      <c r="D28" t="s">
        <v>26</v>
      </c>
      <c r="E28" s="7">
        <v>872016917566200</v>
      </c>
      <c r="F28" s="7">
        <v>929003278908</v>
      </c>
      <c r="G28" t="s">
        <v>130</v>
      </c>
      <c r="H28" s="4">
        <v>182</v>
      </c>
      <c r="I28" s="4">
        <v>190.29999999999998</v>
      </c>
      <c r="J28" s="4">
        <f t="shared" si="0"/>
        <v>228.36</v>
      </c>
      <c r="K28" s="10">
        <v>4.5604395604395442E-2</v>
      </c>
      <c r="L28" s="7">
        <v>9405114090</v>
      </c>
      <c r="M28" t="s">
        <v>10</v>
      </c>
      <c r="N28">
        <v>30</v>
      </c>
      <c r="O28" t="s">
        <v>958</v>
      </c>
      <c r="P28">
        <v>2</v>
      </c>
      <c r="Q28" s="12">
        <v>20000</v>
      </c>
      <c r="R28" s="22">
        <v>6</v>
      </c>
      <c r="S28" s="12">
        <v>550</v>
      </c>
      <c r="T28" s="12">
        <f t="shared" si="2"/>
        <v>91.666666666666671</v>
      </c>
      <c r="U28" s="12" t="s">
        <v>969</v>
      </c>
      <c r="V28" s="12">
        <v>3000</v>
      </c>
      <c r="W28" t="s">
        <v>28</v>
      </c>
      <c r="X28" t="s">
        <v>962</v>
      </c>
      <c r="Y28" t="s">
        <v>967</v>
      </c>
      <c r="Z28">
        <v>140</v>
      </c>
      <c r="AC28">
        <v>35</v>
      </c>
      <c r="AD28" s="15" t="s">
        <v>991</v>
      </c>
      <c r="AE28" t="s">
        <v>2845</v>
      </c>
    </row>
    <row r="29" spans="1:33" s="24" customFormat="1" x14ac:dyDescent="0.3">
      <c r="A29" s="14" t="s">
        <v>25</v>
      </c>
      <c r="B29" t="s">
        <v>903</v>
      </c>
      <c r="C29" t="s">
        <v>1121</v>
      </c>
      <c r="D29" t="s">
        <v>26</v>
      </c>
      <c r="E29" s="7">
        <v>872016917560000</v>
      </c>
      <c r="F29" s="7">
        <v>929003278608</v>
      </c>
      <c r="G29" t="s">
        <v>131</v>
      </c>
      <c r="H29" s="4">
        <v>157</v>
      </c>
      <c r="I29" s="4">
        <v>164.2</v>
      </c>
      <c r="J29" s="4">
        <f t="shared" si="0"/>
        <v>197.04</v>
      </c>
      <c r="K29" s="10">
        <v>4.5859872611464958E-2</v>
      </c>
      <c r="L29" s="7">
        <v>9405114090</v>
      </c>
      <c r="M29" t="s">
        <v>10</v>
      </c>
      <c r="N29">
        <v>50</v>
      </c>
      <c r="O29" t="s">
        <v>958</v>
      </c>
      <c r="P29">
        <v>2</v>
      </c>
      <c r="Q29" s="12">
        <v>20000</v>
      </c>
      <c r="R29" s="22">
        <v>7</v>
      </c>
      <c r="S29" s="12">
        <v>550</v>
      </c>
      <c r="T29" s="12">
        <f t="shared" si="2"/>
        <v>78.571428571428569</v>
      </c>
      <c r="U29" s="12" t="s">
        <v>969</v>
      </c>
      <c r="V29" s="12">
        <v>3000</v>
      </c>
      <c r="W29" t="s">
        <v>28</v>
      </c>
      <c r="X29" t="s">
        <v>962</v>
      </c>
      <c r="Y29" t="s">
        <v>967</v>
      </c>
      <c r="Z29">
        <v>115</v>
      </c>
      <c r="AA29"/>
      <c r="AB29"/>
      <c r="AC29">
        <v>35</v>
      </c>
      <c r="AD29" s="25" t="s">
        <v>992</v>
      </c>
      <c r="AE29" t="s">
        <v>2845</v>
      </c>
      <c r="AG29"/>
    </row>
    <row r="30" spans="1:33" s="24" customFormat="1" x14ac:dyDescent="0.3">
      <c r="A30" s="14" t="s">
        <v>25</v>
      </c>
      <c r="B30" t="s">
        <v>903</v>
      </c>
      <c r="C30" t="s">
        <v>1121</v>
      </c>
      <c r="D30" t="s">
        <v>26</v>
      </c>
      <c r="E30" s="7">
        <v>871869977981800</v>
      </c>
      <c r="F30" s="7">
        <v>929003279417</v>
      </c>
      <c r="G30" t="s">
        <v>132</v>
      </c>
      <c r="H30" s="4">
        <v>198</v>
      </c>
      <c r="I30" s="4">
        <v>207</v>
      </c>
      <c r="J30" s="4">
        <f t="shared" si="0"/>
        <v>248.4</v>
      </c>
      <c r="K30" s="10">
        <v>4.5454545454545414E-2</v>
      </c>
      <c r="L30" s="7">
        <v>9405114090</v>
      </c>
      <c r="M30" t="s">
        <v>10</v>
      </c>
      <c r="N30">
        <v>30</v>
      </c>
      <c r="O30" t="s">
        <v>958</v>
      </c>
      <c r="P30">
        <v>2</v>
      </c>
      <c r="Q30" s="12">
        <v>20000</v>
      </c>
      <c r="R30" s="22">
        <v>10.5</v>
      </c>
      <c r="S30" s="12">
        <v>900</v>
      </c>
      <c r="T30" s="12">
        <f t="shared" si="2"/>
        <v>85.714285714285708</v>
      </c>
      <c r="U30" s="12" t="s">
        <v>969</v>
      </c>
      <c r="V30" s="12">
        <v>6500</v>
      </c>
      <c r="W30" t="s">
        <v>28</v>
      </c>
      <c r="X30" t="s">
        <v>962</v>
      </c>
      <c r="Y30" t="s">
        <v>967</v>
      </c>
      <c r="Z30">
        <v>140</v>
      </c>
      <c r="AA30"/>
      <c r="AB30"/>
      <c r="AC30">
        <v>35</v>
      </c>
      <c r="AD30" s="15" t="s">
        <v>993</v>
      </c>
      <c r="AE30" t="s">
        <v>2845</v>
      </c>
      <c r="AG30"/>
    </row>
    <row r="31" spans="1:33" x14ac:dyDescent="0.3">
      <c r="A31" s="14" t="s">
        <v>25</v>
      </c>
      <c r="B31" t="s">
        <v>903</v>
      </c>
      <c r="C31" t="s">
        <v>1121</v>
      </c>
      <c r="D31" t="s">
        <v>26</v>
      </c>
      <c r="E31" s="7">
        <v>872016917582200</v>
      </c>
      <c r="F31" s="7">
        <v>929003279708</v>
      </c>
      <c r="G31" t="s">
        <v>133</v>
      </c>
      <c r="H31" s="4">
        <v>225</v>
      </c>
      <c r="I31" s="4">
        <v>235.29999999999998</v>
      </c>
      <c r="J31" s="4">
        <f t="shared" si="0"/>
        <v>282.36</v>
      </c>
      <c r="K31" s="10">
        <v>4.5777777777777695E-2</v>
      </c>
      <c r="L31" s="7">
        <v>9405114090</v>
      </c>
      <c r="M31" t="s">
        <v>10</v>
      </c>
      <c r="N31">
        <v>30</v>
      </c>
      <c r="O31" t="s">
        <v>958</v>
      </c>
      <c r="P31">
        <v>2</v>
      </c>
      <c r="Q31" s="12">
        <v>20000</v>
      </c>
      <c r="R31" s="22">
        <v>9</v>
      </c>
      <c r="S31" s="12">
        <v>900</v>
      </c>
      <c r="T31" s="12">
        <f t="shared" si="2"/>
        <v>100</v>
      </c>
      <c r="U31" s="12" t="s">
        <v>969</v>
      </c>
      <c r="V31" s="12">
        <v>6500</v>
      </c>
      <c r="W31" t="s">
        <v>28</v>
      </c>
      <c r="X31" t="s">
        <v>962</v>
      </c>
      <c r="Y31" t="s">
        <v>967</v>
      </c>
      <c r="Z31">
        <v>165</v>
      </c>
      <c r="AC31">
        <v>35</v>
      </c>
      <c r="AD31" s="15" t="s">
        <v>994</v>
      </c>
      <c r="AE31" t="s">
        <v>2845</v>
      </c>
    </row>
    <row r="32" spans="1:33" x14ac:dyDescent="0.3">
      <c r="A32" s="14" t="s">
        <v>25</v>
      </c>
      <c r="B32" t="s">
        <v>903</v>
      </c>
      <c r="C32" t="s">
        <v>1121</v>
      </c>
      <c r="D32" t="s">
        <v>26</v>
      </c>
      <c r="E32" s="7">
        <v>871869977979500</v>
      </c>
      <c r="F32" s="7">
        <v>929003279317</v>
      </c>
      <c r="G32" t="s">
        <v>134</v>
      </c>
      <c r="H32" s="4">
        <v>198</v>
      </c>
      <c r="I32" s="4">
        <v>207</v>
      </c>
      <c r="J32" s="4">
        <f t="shared" si="0"/>
        <v>248.4</v>
      </c>
      <c r="K32" s="10">
        <v>4.5454545454545414E-2</v>
      </c>
      <c r="L32" s="7">
        <v>9405114090</v>
      </c>
      <c r="M32" t="s">
        <v>10</v>
      </c>
      <c r="N32">
        <v>30</v>
      </c>
      <c r="O32" t="s">
        <v>958</v>
      </c>
      <c r="P32">
        <v>2</v>
      </c>
      <c r="Q32" s="12">
        <v>20000</v>
      </c>
      <c r="R32" s="22">
        <v>10.5</v>
      </c>
      <c r="S32" s="12">
        <v>900</v>
      </c>
      <c r="T32" s="12">
        <f t="shared" si="2"/>
        <v>85.714285714285708</v>
      </c>
      <c r="U32" s="12" t="s">
        <v>969</v>
      </c>
      <c r="V32" s="12">
        <v>4000</v>
      </c>
      <c r="W32" t="s">
        <v>28</v>
      </c>
      <c r="X32" t="s">
        <v>962</v>
      </c>
      <c r="Y32" t="s">
        <v>967</v>
      </c>
      <c r="Z32">
        <v>140</v>
      </c>
      <c r="AC32">
        <v>35</v>
      </c>
      <c r="AD32" s="15" t="s">
        <v>995</v>
      </c>
      <c r="AE32" t="s">
        <v>2845</v>
      </c>
    </row>
    <row r="33" spans="1:33" x14ac:dyDescent="0.3">
      <c r="A33" s="14" t="s">
        <v>25</v>
      </c>
      <c r="B33" t="s">
        <v>903</v>
      </c>
      <c r="C33" t="s">
        <v>1121</v>
      </c>
      <c r="D33" t="s">
        <v>26</v>
      </c>
      <c r="E33" s="7">
        <v>872016917580800</v>
      </c>
      <c r="F33" s="7">
        <v>929003279608</v>
      </c>
      <c r="G33" t="s">
        <v>135</v>
      </c>
      <c r="H33" s="4">
        <v>225</v>
      </c>
      <c r="I33" s="4">
        <v>235.29999999999998</v>
      </c>
      <c r="J33" s="4">
        <f t="shared" si="0"/>
        <v>282.36</v>
      </c>
      <c r="K33" s="10">
        <v>4.5777777777777695E-2</v>
      </c>
      <c r="L33" s="7">
        <v>9405114090</v>
      </c>
      <c r="M33" t="s">
        <v>10</v>
      </c>
      <c r="N33">
        <v>30</v>
      </c>
      <c r="O33" t="s">
        <v>958</v>
      </c>
      <c r="P33">
        <v>2</v>
      </c>
      <c r="Q33" s="12">
        <v>20000</v>
      </c>
      <c r="R33" s="22">
        <v>9</v>
      </c>
      <c r="S33" s="12">
        <v>900</v>
      </c>
      <c r="T33" s="12">
        <f t="shared" si="2"/>
        <v>100</v>
      </c>
      <c r="U33" s="12" t="s">
        <v>969</v>
      </c>
      <c r="V33" s="12">
        <v>4000</v>
      </c>
      <c r="W33" t="s">
        <v>28</v>
      </c>
      <c r="X33" t="s">
        <v>962</v>
      </c>
      <c r="Y33" t="s">
        <v>967</v>
      </c>
      <c r="Z33">
        <v>165</v>
      </c>
      <c r="AC33">
        <v>35</v>
      </c>
      <c r="AD33" s="15" t="s">
        <v>996</v>
      </c>
      <c r="AE33" t="s">
        <v>2845</v>
      </c>
    </row>
    <row r="34" spans="1:33" x14ac:dyDescent="0.3">
      <c r="A34" s="14" t="s">
        <v>25</v>
      </c>
      <c r="B34" t="s">
        <v>903</v>
      </c>
      <c r="C34" t="s">
        <v>1121</v>
      </c>
      <c r="D34" t="s">
        <v>26</v>
      </c>
      <c r="E34" s="7">
        <v>871869977977100</v>
      </c>
      <c r="F34" s="7">
        <v>929003279217</v>
      </c>
      <c r="G34" t="s">
        <v>136</v>
      </c>
      <c r="H34" s="4">
        <v>198</v>
      </c>
      <c r="I34" s="4">
        <v>207</v>
      </c>
      <c r="J34" s="4">
        <f t="shared" si="0"/>
        <v>248.4</v>
      </c>
      <c r="K34" s="10">
        <v>4.5454545454545414E-2</v>
      </c>
      <c r="L34" s="7">
        <v>9405114090</v>
      </c>
      <c r="M34" t="s">
        <v>10</v>
      </c>
      <c r="N34">
        <v>30</v>
      </c>
      <c r="O34" t="s">
        <v>958</v>
      </c>
      <c r="P34">
        <v>2</v>
      </c>
      <c r="Q34" s="12">
        <v>20000</v>
      </c>
      <c r="R34" s="22">
        <v>10.5</v>
      </c>
      <c r="S34" s="12">
        <v>850</v>
      </c>
      <c r="T34" s="12">
        <f t="shared" si="2"/>
        <v>80.952380952380949</v>
      </c>
      <c r="U34" s="12" t="s">
        <v>969</v>
      </c>
      <c r="V34" s="12">
        <v>3000</v>
      </c>
      <c r="W34" t="s">
        <v>28</v>
      </c>
      <c r="X34" t="s">
        <v>962</v>
      </c>
      <c r="Y34" t="s">
        <v>967</v>
      </c>
      <c r="Z34">
        <v>140</v>
      </c>
      <c r="AC34">
        <v>35</v>
      </c>
      <c r="AD34" s="15" t="s">
        <v>997</v>
      </c>
      <c r="AE34" t="s">
        <v>2845</v>
      </c>
    </row>
    <row r="35" spans="1:33" x14ac:dyDescent="0.3">
      <c r="A35" s="14" t="s">
        <v>25</v>
      </c>
      <c r="B35" t="s">
        <v>903</v>
      </c>
      <c r="C35" t="s">
        <v>1121</v>
      </c>
      <c r="D35" t="s">
        <v>26</v>
      </c>
      <c r="E35" s="7">
        <v>872016917578500</v>
      </c>
      <c r="F35" s="7">
        <v>929003279508</v>
      </c>
      <c r="G35" t="s">
        <v>137</v>
      </c>
      <c r="H35" s="4">
        <v>225</v>
      </c>
      <c r="I35" s="4">
        <v>235.29999999999998</v>
      </c>
      <c r="J35" s="4">
        <f t="shared" si="0"/>
        <v>282.36</v>
      </c>
      <c r="K35" s="10">
        <v>4.5777777777777695E-2</v>
      </c>
      <c r="L35" s="7">
        <v>9405114090</v>
      </c>
      <c r="M35" t="s">
        <v>10</v>
      </c>
      <c r="N35">
        <v>30</v>
      </c>
      <c r="O35" t="s">
        <v>958</v>
      </c>
      <c r="P35">
        <v>2</v>
      </c>
      <c r="Q35" s="12">
        <v>20000</v>
      </c>
      <c r="R35" s="22">
        <v>9</v>
      </c>
      <c r="S35" s="12">
        <v>850</v>
      </c>
      <c r="T35" s="12">
        <f t="shared" si="2"/>
        <v>94.444444444444443</v>
      </c>
      <c r="U35" s="12" t="s">
        <v>969</v>
      </c>
      <c r="V35" s="12">
        <v>3000</v>
      </c>
      <c r="W35" t="s">
        <v>28</v>
      </c>
      <c r="X35" t="s">
        <v>962</v>
      </c>
      <c r="Y35" t="s">
        <v>967</v>
      </c>
      <c r="Z35">
        <v>165</v>
      </c>
      <c r="AC35">
        <v>35</v>
      </c>
      <c r="AD35" s="15" t="s">
        <v>998</v>
      </c>
      <c r="AE35" t="s">
        <v>2845</v>
      </c>
    </row>
    <row r="36" spans="1:33" x14ac:dyDescent="0.3">
      <c r="A36" s="14" t="s">
        <v>25</v>
      </c>
      <c r="B36" t="s">
        <v>903</v>
      </c>
      <c r="C36" t="s">
        <v>1122</v>
      </c>
      <c r="D36" t="s">
        <v>26</v>
      </c>
      <c r="E36" s="7">
        <v>871951435145500</v>
      </c>
      <c r="F36" s="7">
        <v>929002673402</v>
      </c>
      <c r="G36" t="s">
        <v>138</v>
      </c>
      <c r="H36" s="4">
        <v>310</v>
      </c>
      <c r="I36" s="4">
        <v>338</v>
      </c>
      <c r="J36" s="4">
        <f t="shared" si="0"/>
        <v>405.6</v>
      </c>
      <c r="K36" s="10">
        <v>9.0322580645161299E-2</v>
      </c>
      <c r="L36" s="7">
        <v>9405119090</v>
      </c>
      <c r="M36" t="s">
        <v>10</v>
      </c>
      <c r="N36">
        <v>24</v>
      </c>
      <c r="O36" t="s">
        <v>958</v>
      </c>
      <c r="P36">
        <v>3</v>
      </c>
      <c r="Q36" s="12">
        <v>30000</v>
      </c>
      <c r="R36" s="22">
        <v>12</v>
      </c>
      <c r="S36" s="12">
        <v>1300</v>
      </c>
      <c r="T36" s="12">
        <f t="shared" si="2"/>
        <v>108.33333333333333</v>
      </c>
      <c r="U36" s="12" t="s">
        <v>969</v>
      </c>
      <c r="V36" s="12">
        <v>4000</v>
      </c>
      <c r="W36" t="s">
        <v>28</v>
      </c>
      <c r="X36" t="s">
        <v>962</v>
      </c>
      <c r="Y36" t="s">
        <v>967</v>
      </c>
      <c r="Z36">
        <v>175</v>
      </c>
      <c r="AC36">
        <v>45</v>
      </c>
      <c r="AD36" s="15" t="s">
        <v>999</v>
      </c>
      <c r="AE36" t="s">
        <v>2845</v>
      </c>
    </row>
    <row r="37" spans="1:33" x14ac:dyDescent="0.3">
      <c r="A37" s="14" t="s">
        <v>25</v>
      </c>
      <c r="B37" t="s">
        <v>903</v>
      </c>
      <c r="C37" t="s">
        <v>1122</v>
      </c>
      <c r="D37" t="s">
        <v>26</v>
      </c>
      <c r="E37" s="7">
        <v>871951435203200</v>
      </c>
      <c r="F37" s="7">
        <v>929002674002</v>
      </c>
      <c r="G37" t="s">
        <v>139</v>
      </c>
      <c r="H37" s="4">
        <v>390</v>
      </c>
      <c r="I37" s="4">
        <v>425</v>
      </c>
      <c r="J37" s="4">
        <f t="shared" ref="J37:J88" si="3">ROUND(I37*1.2,2)</f>
        <v>510</v>
      </c>
      <c r="K37" s="10">
        <v>8.9743589743589647E-2</v>
      </c>
      <c r="L37" s="7">
        <v>9405119090</v>
      </c>
      <c r="M37" t="s">
        <v>10</v>
      </c>
      <c r="N37">
        <v>24</v>
      </c>
      <c r="O37" t="s">
        <v>958</v>
      </c>
      <c r="P37">
        <v>3</v>
      </c>
      <c r="Q37" s="12">
        <v>30000</v>
      </c>
      <c r="R37" s="22">
        <v>15</v>
      </c>
      <c r="S37" s="12">
        <v>1600</v>
      </c>
      <c r="T37" s="12">
        <f t="shared" ref="T37:T67" si="4">S37/R37</f>
        <v>106.66666666666667</v>
      </c>
      <c r="U37" s="12" t="s">
        <v>969</v>
      </c>
      <c r="V37" s="12">
        <v>4000</v>
      </c>
      <c r="W37" t="s">
        <v>28</v>
      </c>
      <c r="X37" t="s">
        <v>962</v>
      </c>
      <c r="Y37" t="s">
        <v>967</v>
      </c>
      <c r="Z37">
        <v>200</v>
      </c>
      <c r="AC37">
        <v>45</v>
      </c>
      <c r="AD37" s="15" t="s">
        <v>1000</v>
      </c>
      <c r="AE37" t="s">
        <v>2845</v>
      </c>
    </row>
    <row r="38" spans="1:33" x14ac:dyDescent="0.3">
      <c r="A38" s="14" t="s">
        <v>25</v>
      </c>
      <c r="B38" t="s">
        <v>903</v>
      </c>
      <c r="C38" t="s">
        <v>1122</v>
      </c>
      <c r="D38" t="s">
        <v>26</v>
      </c>
      <c r="E38" s="7">
        <v>871951435149300</v>
      </c>
      <c r="F38" s="7">
        <v>929002674602</v>
      </c>
      <c r="G38" t="s">
        <v>140</v>
      </c>
      <c r="H38" s="4">
        <v>465</v>
      </c>
      <c r="I38" s="4">
        <v>507</v>
      </c>
      <c r="J38" s="4">
        <f t="shared" si="3"/>
        <v>608.4</v>
      </c>
      <c r="K38" s="10">
        <v>9.0322580645161299E-2</v>
      </c>
      <c r="L38" s="7">
        <v>9405119090</v>
      </c>
      <c r="M38" t="s">
        <v>10</v>
      </c>
      <c r="N38">
        <v>24</v>
      </c>
      <c r="O38" t="s">
        <v>958</v>
      </c>
      <c r="P38">
        <v>3</v>
      </c>
      <c r="Q38" s="12">
        <v>30000</v>
      </c>
      <c r="R38" s="22">
        <v>19</v>
      </c>
      <c r="S38" s="12">
        <v>2100</v>
      </c>
      <c r="T38" s="12">
        <f t="shared" si="4"/>
        <v>110.52631578947368</v>
      </c>
      <c r="U38" s="12" t="s">
        <v>969</v>
      </c>
      <c r="V38" s="12">
        <v>4000</v>
      </c>
      <c r="W38" t="s">
        <v>28</v>
      </c>
      <c r="X38" t="s">
        <v>962</v>
      </c>
      <c r="Y38" t="s">
        <v>967</v>
      </c>
      <c r="Z38">
        <v>225</v>
      </c>
      <c r="AC38">
        <v>45</v>
      </c>
      <c r="AD38" s="15" t="s">
        <v>1001</v>
      </c>
      <c r="AE38" t="s">
        <v>2845</v>
      </c>
    </row>
    <row r="39" spans="1:33" x14ac:dyDescent="0.3">
      <c r="A39" s="14" t="s">
        <v>25</v>
      </c>
      <c r="B39" t="s">
        <v>903</v>
      </c>
      <c r="C39" t="s">
        <v>1122</v>
      </c>
      <c r="D39" t="s">
        <v>26</v>
      </c>
      <c r="E39" s="7">
        <v>871951435167700</v>
      </c>
      <c r="F39" s="7">
        <v>929002671602</v>
      </c>
      <c r="G39" t="s">
        <v>141</v>
      </c>
      <c r="H39" s="4">
        <v>196</v>
      </c>
      <c r="I39" s="4">
        <v>214</v>
      </c>
      <c r="J39" s="4">
        <f t="shared" si="3"/>
        <v>256.8</v>
      </c>
      <c r="K39" s="10">
        <v>9.1836734693877542E-2</v>
      </c>
      <c r="L39" s="7">
        <v>9405119090</v>
      </c>
      <c r="M39" t="s">
        <v>10</v>
      </c>
      <c r="N39">
        <v>24</v>
      </c>
      <c r="O39" t="s">
        <v>958</v>
      </c>
      <c r="P39">
        <v>3</v>
      </c>
      <c r="Q39" s="12">
        <v>30000</v>
      </c>
      <c r="R39" s="22">
        <v>6</v>
      </c>
      <c r="S39" s="12">
        <v>600</v>
      </c>
      <c r="T39" s="12">
        <f t="shared" si="4"/>
        <v>100</v>
      </c>
      <c r="U39" s="12" t="s">
        <v>969</v>
      </c>
      <c r="V39" s="12">
        <v>4000</v>
      </c>
      <c r="W39" t="s">
        <v>28</v>
      </c>
      <c r="X39" t="s">
        <v>962</v>
      </c>
      <c r="Y39" t="s">
        <v>967</v>
      </c>
      <c r="Z39">
        <v>115</v>
      </c>
      <c r="AC39">
        <v>40</v>
      </c>
      <c r="AD39" s="15" t="s">
        <v>1002</v>
      </c>
      <c r="AE39" t="s">
        <v>2845</v>
      </c>
    </row>
    <row r="40" spans="1:33" s="24" customFormat="1" x14ac:dyDescent="0.3">
      <c r="A40" s="14" t="s">
        <v>25</v>
      </c>
      <c r="B40" t="s">
        <v>903</v>
      </c>
      <c r="C40" t="s">
        <v>1122</v>
      </c>
      <c r="D40" t="s">
        <v>26</v>
      </c>
      <c r="E40" s="7">
        <v>871951435139400</v>
      </c>
      <c r="F40" s="7">
        <v>929002672802</v>
      </c>
      <c r="G40" t="s">
        <v>142</v>
      </c>
      <c r="H40" s="4">
        <v>256</v>
      </c>
      <c r="I40" s="4">
        <v>279</v>
      </c>
      <c r="J40" s="4">
        <f t="shared" si="3"/>
        <v>334.8</v>
      </c>
      <c r="K40" s="10">
        <v>8.984375E-2</v>
      </c>
      <c r="L40" s="7">
        <v>9405119090</v>
      </c>
      <c r="M40" t="s">
        <v>10</v>
      </c>
      <c r="N40">
        <v>24</v>
      </c>
      <c r="O40" t="s">
        <v>958</v>
      </c>
      <c r="P40">
        <v>3</v>
      </c>
      <c r="Q40" s="12">
        <v>30000</v>
      </c>
      <c r="R40" s="22">
        <v>9</v>
      </c>
      <c r="S40" s="12">
        <v>950</v>
      </c>
      <c r="T40" s="12">
        <f t="shared" si="4"/>
        <v>105.55555555555556</v>
      </c>
      <c r="U40" s="12" t="s">
        <v>969</v>
      </c>
      <c r="V40" s="12">
        <v>4000</v>
      </c>
      <c r="W40" t="s">
        <v>28</v>
      </c>
      <c r="X40" t="s">
        <v>962</v>
      </c>
      <c r="Y40" t="s">
        <v>967</v>
      </c>
      <c r="Z40">
        <v>150</v>
      </c>
      <c r="AA40"/>
      <c r="AB40"/>
      <c r="AC40">
        <v>42</v>
      </c>
      <c r="AD40" s="15" t="s">
        <v>1003</v>
      </c>
      <c r="AE40" t="s">
        <v>2845</v>
      </c>
      <c r="AG40"/>
    </row>
    <row r="41" spans="1:33" x14ac:dyDescent="0.3">
      <c r="A41" s="14" t="s">
        <v>25</v>
      </c>
      <c r="B41" t="s">
        <v>902</v>
      </c>
      <c r="C41" t="s">
        <v>773</v>
      </c>
      <c r="D41" t="s">
        <v>26</v>
      </c>
      <c r="E41" s="7">
        <v>871869975892900</v>
      </c>
      <c r="F41" s="7">
        <v>929002367901</v>
      </c>
      <c r="G41" t="s">
        <v>103</v>
      </c>
      <c r="H41" s="4">
        <v>1566.67</v>
      </c>
      <c r="I41" s="4">
        <v>1637.8999999999999</v>
      </c>
      <c r="J41" s="4">
        <f t="shared" si="3"/>
        <v>1965.48</v>
      </c>
      <c r="K41" s="10">
        <v>4.5465860710934614E-2</v>
      </c>
      <c r="L41" s="7">
        <v>9405119090</v>
      </c>
      <c r="M41" t="s">
        <v>10</v>
      </c>
      <c r="N41">
        <v>10</v>
      </c>
      <c r="O41" t="s">
        <v>958</v>
      </c>
      <c r="P41">
        <v>2</v>
      </c>
      <c r="Q41" s="12">
        <v>15000</v>
      </c>
      <c r="R41" s="22">
        <v>17</v>
      </c>
      <c r="S41" s="12">
        <v>1500</v>
      </c>
      <c r="T41" s="12">
        <f t="shared" si="4"/>
        <v>88.235294117647058</v>
      </c>
      <c r="V41" s="12">
        <v>2700</v>
      </c>
      <c r="W41" t="s">
        <v>28</v>
      </c>
      <c r="X41" t="s">
        <v>962</v>
      </c>
      <c r="Y41" t="s">
        <v>961</v>
      </c>
      <c r="Z41">
        <v>313</v>
      </c>
      <c r="AC41">
        <v>90</v>
      </c>
      <c r="AD41" s="15" t="s">
        <v>960</v>
      </c>
      <c r="AE41" t="s">
        <v>2845</v>
      </c>
    </row>
    <row r="42" spans="1:33" x14ac:dyDescent="0.3">
      <c r="A42" s="14" t="s">
        <v>25</v>
      </c>
      <c r="B42" t="s">
        <v>902</v>
      </c>
      <c r="C42" t="s">
        <v>773</v>
      </c>
      <c r="D42" t="s">
        <v>26</v>
      </c>
      <c r="E42" s="7">
        <v>871869975888200</v>
      </c>
      <c r="F42" s="7">
        <v>929002367701</v>
      </c>
      <c r="G42" t="s">
        <v>104</v>
      </c>
      <c r="H42" s="4">
        <v>1357.5</v>
      </c>
      <c r="I42" s="4">
        <v>1419.3</v>
      </c>
      <c r="J42" s="4">
        <f t="shared" si="3"/>
        <v>1703.16</v>
      </c>
      <c r="K42" s="10">
        <v>4.5524861878452949E-2</v>
      </c>
      <c r="L42" s="7">
        <v>9405119090</v>
      </c>
      <c r="M42" t="s">
        <v>10</v>
      </c>
      <c r="N42">
        <v>10</v>
      </c>
      <c r="O42" t="s">
        <v>958</v>
      </c>
      <c r="P42">
        <v>2</v>
      </c>
      <c r="Q42" s="12">
        <v>15000</v>
      </c>
      <c r="R42" s="22">
        <v>17</v>
      </c>
      <c r="S42" s="12">
        <v>1500</v>
      </c>
      <c r="T42" s="12">
        <f t="shared" si="4"/>
        <v>88.235294117647058</v>
      </c>
      <c r="V42" s="12">
        <v>2700</v>
      </c>
      <c r="W42" t="s">
        <v>28</v>
      </c>
      <c r="X42" t="s">
        <v>962</v>
      </c>
      <c r="Y42" t="s">
        <v>961</v>
      </c>
      <c r="Z42">
        <v>313</v>
      </c>
      <c r="AC42">
        <v>90</v>
      </c>
      <c r="AD42" s="15" t="s">
        <v>963</v>
      </c>
      <c r="AE42" t="s">
        <v>2845</v>
      </c>
    </row>
    <row r="43" spans="1:33" x14ac:dyDescent="0.3">
      <c r="A43" s="14" t="s">
        <v>25</v>
      </c>
      <c r="B43" t="s">
        <v>902</v>
      </c>
      <c r="C43" t="s">
        <v>773</v>
      </c>
      <c r="D43" t="s">
        <v>26</v>
      </c>
      <c r="E43" s="7">
        <v>871869975894300</v>
      </c>
      <c r="F43" s="7">
        <v>929002368001</v>
      </c>
      <c r="G43" t="s">
        <v>105</v>
      </c>
      <c r="H43" s="4">
        <v>1566.67</v>
      </c>
      <c r="I43" s="4">
        <v>1637.8999999999999</v>
      </c>
      <c r="J43" s="4">
        <f t="shared" si="3"/>
        <v>1965.48</v>
      </c>
      <c r="K43" s="10">
        <v>4.5465860710934614E-2</v>
      </c>
      <c r="L43" s="7">
        <v>9405119090</v>
      </c>
      <c r="M43" t="s">
        <v>10</v>
      </c>
      <c r="N43">
        <v>10</v>
      </c>
      <c r="O43" t="s">
        <v>958</v>
      </c>
      <c r="P43">
        <v>2</v>
      </c>
      <c r="Q43" s="12">
        <v>15000</v>
      </c>
      <c r="R43" s="22">
        <v>17</v>
      </c>
      <c r="S43" s="12">
        <v>1700</v>
      </c>
      <c r="T43" s="12">
        <f t="shared" si="4"/>
        <v>100</v>
      </c>
      <c r="V43" s="12">
        <v>4000</v>
      </c>
      <c r="W43" t="s">
        <v>28</v>
      </c>
      <c r="X43" t="s">
        <v>962</v>
      </c>
      <c r="Y43" t="s">
        <v>961</v>
      </c>
      <c r="Z43">
        <v>313</v>
      </c>
      <c r="AC43">
        <v>90</v>
      </c>
      <c r="AD43" s="15" t="s">
        <v>964</v>
      </c>
      <c r="AE43" t="s">
        <v>2845</v>
      </c>
    </row>
    <row r="44" spans="1:33" x14ac:dyDescent="0.3">
      <c r="A44" s="14" t="s">
        <v>25</v>
      </c>
      <c r="B44" t="s">
        <v>902</v>
      </c>
      <c r="C44" t="s">
        <v>773</v>
      </c>
      <c r="D44" t="s">
        <v>26</v>
      </c>
      <c r="E44" s="7">
        <v>871869975890500</v>
      </c>
      <c r="F44" s="7">
        <v>929002367801</v>
      </c>
      <c r="G44" t="s">
        <v>106</v>
      </c>
      <c r="H44" s="4">
        <v>1357.5</v>
      </c>
      <c r="I44" s="4">
        <v>1419.3</v>
      </c>
      <c r="J44" s="4">
        <f t="shared" si="3"/>
        <v>1703.16</v>
      </c>
      <c r="K44" s="10">
        <v>4.5524861878452949E-2</v>
      </c>
      <c r="L44" s="7">
        <v>9405119090</v>
      </c>
      <c r="M44" t="s">
        <v>10</v>
      </c>
      <c r="N44">
        <v>10</v>
      </c>
      <c r="O44" t="s">
        <v>958</v>
      </c>
      <c r="P44">
        <v>2</v>
      </c>
      <c r="Q44" s="12">
        <v>15000</v>
      </c>
      <c r="R44" s="22">
        <v>17</v>
      </c>
      <c r="S44" s="12">
        <v>1700</v>
      </c>
      <c r="T44" s="12">
        <f t="shared" si="4"/>
        <v>100</v>
      </c>
      <c r="V44" s="12">
        <v>4000</v>
      </c>
      <c r="W44" t="s">
        <v>28</v>
      </c>
      <c r="X44" t="s">
        <v>962</v>
      </c>
      <c r="Y44" t="s">
        <v>961</v>
      </c>
      <c r="Z44">
        <v>313</v>
      </c>
      <c r="AC44">
        <v>90</v>
      </c>
      <c r="AD44" s="15" t="s">
        <v>965</v>
      </c>
      <c r="AE44" t="s">
        <v>2845</v>
      </c>
    </row>
    <row r="45" spans="1:33" x14ac:dyDescent="0.3">
      <c r="A45" s="14" t="s">
        <v>25</v>
      </c>
      <c r="B45" t="s">
        <v>907</v>
      </c>
      <c r="C45" t="s">
        <v>1124</v>
      </c>
      <c r="D45" t="s">
        <v>26</v>
      </c>
      <c r="E45" s="7">
        <v>871951437771400</v>
      </c>
      <c r="F45" s="7">
        <v>929002299317</v>
      </c>
      <c r="G45" t="s">
        <v>188</v>
      </c>
      <c r="H45" s="4">
        <v>61.67</v>
      </c>
      <c r="I45" s="4">
        <v>67</v>
      </c>
      <c r="J45" s="4">
        <f t="shared" si="3"/>
        <v>80.400000000000006</v>
      </c>
      <c r="K45" s="10">
        <v>8.6427760661585751E-2</v>
      </c>
      <c r="L45" s="7">
        <v>8539520000</v>
      </c>
      <c r="M45" t="s">
        <v>10</v>
      </c>
      <c r="N45">
        <v>20</v>
      </c>
      <c r="O45" t="s">
        <v>958</v>
      </c>
      <c r="P45">
        <v>2</v>
      </c>
      <c r="Q45" s="12">
        <v>10000</v>
      </c>
      <c r="R45" s="22">
        <v>11</v>
      </c>
      <c r="S45" s="12">
        <v>950</v>
      </c>
      <c r="T45" s="12">
        <f t="shared" si="4"/>
        <v>86.36363636363636</v>
      </c>
      <c r="U45" s="12" t="s">
        <v>1053</v>
      </c>
      <c r="V45" s="12">
        <v>4000</v>
      </c>
      <c r="W45" t="s">
        <v>28</v>
      </c>
      <c r="X45" t="s">
        <v>962</v>
      </c>
      <c r="Z45">
        <v>60</v>
      </c>
      <c r="AC45">
        <v>108</v>
      </c>
      <c r="AE45" t="s">
        <v>2841</v>
      </c>
    </row>
    <row r="46" spans="1:33" x14ac:dyDescent="0.3">
      <c r="A46" s="14" t="s">
        <v>25</v>
      </c>
      <c r="B46" t="s">
        <v>907</v>
      </c>
      <c r="C46" t="s">
        <v>1124</v>
      </c>
      <c r="D46" t="s">
        <v>26</v>
      </c>
      <c r="E46" s="7">
        <v>871951437777600</v>
      </c>
      <c r="F46" s="7">
        <v>929002305017</v>
      </c>
      <c r="G46" t="s">
        <v>193</v>
      </c>
      <c r="H46" s="4">
        <v>80</v>
      </c>
      <c r="I46" s="4">
        <v>86</v>
      </c>
      <c r="J46" s="4">
        <f t="shared" si="3"/>
        <v>103.2</v>
      </c>
      <c r="K46" s="10">
        <v>7.4999999999999956E-2</v>
      </c>
      <c r="L46" s="7">
        <v>8539520000</v>
      </c>
      <c r="M46" t="s">
        <v>10</v>
      </c>
      <c r="N46">
        <v>20</v>
      </c>
      <c r="O46" t="s">
        <v>958</v>
      </c>
      <c r="P46">
        <v>2</v>
      </c>
      <c r="Q46" s="12">
        <v>10000</v>
      </c>
      <c r="R46" s="22">
        <v>15</v>
      </c>
      <c r="S46" s="12">
        <v>1350</v>
      </c>
      <c r="T46" s="12">
        <f t="shared" si="4"/>
        <v>90</v>
      </c>
      <c r="U46" s="12" t="s">
        <v>1053</v>
      </c>
      <c r="V46" s="12">
        <v>3000</v>
      </c>
      <c r="W46" t="s">
        <v>28</v>
      </c>
      <c r="X46" t="s">
        <v>962</v>
      </c>
      <c r="Z46">
        <v>60</v>
      </c>
      <c r="AC46">
        <v>108</v>
      </c>
      <c r="AE46" t="s">
        <v>2841</v>
      </c>
    </row>
    <row r="47" spans="1:33" x14ac:dyDescent="0.3">
      <c r="A47" s="14" t="s">
        <v>25</v>
      </c>
      <c r="B47" t="s">
        <v>907</v>
      </c>
      <c r="C47" t="s">
        <v>1124</v>
      </c>
      <c r="D47" t="s">
        <v>26</v>
      </c>
      <c r="E47" s="7">
        <v>871951437779000</v>
      </c>
      <c r="F47" s="7">
        <v>929002305217</v>
      </c>
      <c r="G47" t="s">
        <v>194</v>
      </c>
      <c r="H47" s="4">
        <v>80</v>
      </c>
      <c r="I47" s="4">
        <v>86</v>
      </c>
      <c r="J47" s="4">
        <f t="shared" si="3"/>
        <v>103.2</v>
      </c>
      <c r="K47" s="10">
        <v>7.4999999999999956E-2</v>
      </c>
      <c r="L47" s="7">
        <v>8539520000</v>
      </c>
      <c r="M47" t="s">
        <v>10</v>
      </c>
      <c r="N47">
        <v>20</v>
      </c>
      <c r="O47" t="s">
        <v>958</v>
      </c>
      <c r="P47">
        <v>2</v>
      </c>
      <c r="Q47" s="12">
        <v>10000</v>
      </c>
      <c r="R47" s="22">
        <v>15</v>
      </c>
      <c r="S47" s="12">
        <v>1450</v>
      </c>
      <c r="T47" s="12">
        <f t="shared" si="4"/>
        <v>96.666666666666671</v>
      </c>
      <c r="U47" s="12" t="s">
        <v>1053</v>
      </c>
      <c r="V47" s="12">
        <v>4000</v>
      </c>
      <c r="W47" t="s">
        <v>28</v>
      </c>
      <c r="X47" t="s">
        <v>962</v>
      </c>
      <c r="Z47">
        <v>60</v>
      </c>
      <c r="AC47">
        <v>108</v>
      </c>
      <c r="AE47" t="s">
        <v>2841</v>
      </c>
    </row>
    <row r="48" spans="1:33" x14ac:dyDescent="0.3">
      <c r="A48" s="14" t="s">
        <v>25</v>
      </c>
      <c r="B48" t="s">
        <v>907</v>
      </c>
      <c r="C48" t="s">
        <v>1124</v>
      </c>
      <c r="D48" t="s">
        <v>26</v>
      </c>
      <c r="E48" s="7">
        <v>871951438257200</v>
      </c>
      <c r="F48" s="7">
        <v>929002305317</v>
      </c>
      <c r="G48" t="s">
        <v>195</v>
      </c>
      <c r="H48" s="4">
        <v>80</v>
      </c>
      <c r="I48" s="4">
        <v>86</v>
      </c>
      <c r="J48" s="4">
        <f t="shared" si="3"/>
        <v>103.2</v>
      </c>
      <c r="K48" s="10">
        <v>7.4999999999999956E-2</v>
      </c>
      <c r="L48" s="7">
        <v>8539520000</v>
      </c>
      <c r="M48" t="s">
        <v>10</v>
      </c>
      <c r="N48">
        <v>20</v>
      </c>
      <c r="O48" t="s">
        <v>958</v>
      </c>
      <c r="P48">
        <v>2</v>
      </c>
      <c r="Q48" s="12">
        <v>10000</v>
      </c>
      <c r="R48" s="22">
        <v>15</v>
      </c>
      <c r="S48" s="12">
        <v>1450</v>
      </c>
      <c r="T48" s="12">
        <f t="shared" si="4"/>
        <v>96.666666666666671</v>
      </c>
      <c r="U48" s="12" t="s">
        <v>1053</v>
      </c>
      <c r="V48" s="12">
        <v>6500</v>
      </c>
      <c r="W48" t="s">
        <v>28</v>
      </c>
      <c r="X48" t="s">
        <v>962</v>
      </c>
      <c r="Z48">
        <v>60</v>
      </c>
      <c r="AC48">
        <v>108</v>
      </c>
      <c r="AE48" t="s">
        <v>2841</v>
      </c>
    </row>
    <row r="49" spans="1:33" x14ac:dyDescent="0.3">
      <c r="A49" s="14" t="s">
        <v>25</v>
      </c>
      <c r="B49" t="s">
        <v>907</v>
      </c>
      <c r="C49" t="s">
        <v>1124</v>
      </c>
      <c r="D49" t="s">
        <v>26</v>
      </c>
      <c r="E49" s="7">
        <v>871951437763900</v>
      </c>
      <c r="F49" s="7">
        <v>929002298717</v>
      </c>
      <c r="G49" t="s">
        <v>197</v>
      </c>
      <c r="H49" s="4">
        <v>50</v>
      </c>
      <c r="I49" s="4">
        <v>55</v>
      </c>
      <c r="J49" s="4">
        <f t="shared" si="3"/>
        <v>66</v>
      </c>
      <c r="K49" s="10">
        <v>0.10000000000000009</v>
      </c>
      <c r="L49" s="7">
        <v>8539520000</v>
      </c>
      <c r="M49" t="s">
        <v>10</v>
      </c>
      <c r="N49">
        <v>20</v>
      </c>
      <c r="O49" t="s">
        <v>958</v>
      </c>
      <c r="P49">
        <v>2</v>
      </c>
      <c r="Q49" s="12">
        <v>10000</v>
      </c>
      <c r="R49" s="22">
        <v>7</v>
      </c>
      <c r="S49" s="12">
        <v>540</v>
      </c>
      <c r="T49" s="12">
        <f t="shared" si="4"/>
        <v>77.142857142857139</v>
      </c>
      <c r="U49" s="12" t="s">
        <v>1053</v>
      </c>
      <c r="V49" s="12">
        <v>4000</v>
      </c>
      <c r="W49" t="s">
        <v>28</v>
      </c>
      <c r="X49" t="s">
        <v>962</v>
      </c>
      <c r="Z49">
        <v>60</v>
      </c>
      <c r="AC49">
        <v>108</v>
      </c>
      <c r="AE49" t="s">
        <v>2841</v>
      </c>
    </row>
    <row r="50" spans="1:33" s="24" customFormat="1" x14ac:dyDescent="0.3">
      <c r="A50" s="14" t="s">
        <v>25</v>
      </c>
      <c r="B50" t="s">
        <v>904</v>
      </c>
      <c r="C50" t="s">
        <v>1125</v>
      </c>
      <c r="D50" t="s">
        <v>26</v>
      </c>
      <c r="E50" s="7">
        <v>871951432204200</v>
      </c>
      <c r="F50" s="7">
        <v>929002968437</v>
      </c>
      <c r="G50" t="s">
        <v>202</v>
      </c>
      <c r="H50" s="4">
        <v>56.55</v>
      </c>
      <c r="I50" s="4">
        <v>61.5</v>
      </c>
      <c r="J50" s="4">
        <f t="shared" si="3"/>
        <v>73.8</v>
      </c>
      <c r="K50" s="10">
        <v>8.7533156498673881E-2</v>
      </c>
      <c r="L50" s="7">
        <v>8539520000</v>
      </c>
      <c r="M50" t="s">
        <v>10</v>
      </c>
      <c r="N50">
        <v>24</v>
      </c>
      <c r="O50" t="s">
        <v>958</v>
      </c>
      <c r="P50">
        <v>2</v>
      </c>
      <c r="Q50" s="12">
        <v>10000</v>
      </c>
      <c r="R50" s="22">
        <v>5</v>
      </c>
      <c r="S50" s="12">
        <v>500</v>
      </c>
      <c r="T50" s="12">
        <f t="shared" si="4"/>
        <v>100</v>
      </c>
      <c r="U50" s="12" t="s">
        <v>1053</v>
      </c>
      <c r="V50" s="12">
        <v>2700</v>
      </c>
      <c r="W50" t="s">
        <v>28</v>
      </c>
      <c r="X50" t="s">
        <v>962</v>
      </c>
      <c r="Y50"/>
      <c r="Z50">
        <v>35</v>
      </c>
      <c r="AA50"/>
      <c r="AB50"/>
      <c r="AC50">
        <v>113</v>
      </c>
      <c r="AD50"/>
      <c r="AE50" t="s">
        <v>2845</v>
      </c>
      <c r="AG50"/>
    </row>
    <row r="51" spans="1:33" x14ac:dyDescent="0.3">
      <c r="A51" s="14" t="s">
        <v>25</v>
      </c>
      <c r="B51" t="s">
        <v>904</v>
      </c>
      <c r="C51" t="s">
        <v>1125</v>
      </c>
      <c r="D51" t="s">
        <v>26</v>
      </c>
      <c r="E51" s="7">
        <v>871951432207300</v>
      </c>
      <c r="F51" s="7">
        <v>929002968837</v>
      </c>
      <c r="G51" t="s">
        <v>203</v>
      </c>
      <c r="H51" s="4">
        <v>56.55</v>
      </c>
      <c r="I51" s="4">
        <v>61.5</v>
      </c>
      <c r="J51" s="4">
        <f t="shared" si="3"/>
        <v>73.8</v>
      </c>
      <c r="K51" s="10">
        <v>8.7533156498673881E-2</v>
      </c>
      <c r="L51" s="7">
        <v>8539520000</v>
      </c>
      <c r="M51" t="s">
        <v>10</v>
      </c>
      <c r="N51">
        <v>24</v>
      </c>
      <c r="O51" t="s">
        <v>958</v>
      </c>
      <c r="P51">
        <v>2</v>
      </c>
      <c r="Q51" s="12">
        <v>10000</v>
      </c>
      <c r="R51" s="22">
        <v>5</v>
      </c>
      <c r="S51" s="12">
        <v>500</v>
      </c>
      <c r="T51" s="12">
        <f t="shared" si="4"/>
        <v>100</v>
      </c>
      <c r="U51" s="12" t="s">
        <v>1053</v>
      </c>
      <c r="V51" s="12">
        <v>4000</v>
      </c>
      <c r="W51" t="s">
        <v>28</v>
      </c>
      <c r="X51" t="s">
        <v>962</v>
      </c>
      <c r="Z51">
        <v>35</v>
      </c>
      <c r="AC51">
        <v>113</v>
      </c>
      <c r="AE51" t="s">
        <v>2845</v>
      </c>
    </row>
    <row r="52" spans="1:33" x14ac:dyDescent="0.3">
      <c r="A52" s="14" t="s">
        <v>25</v>
      </c>
      <c r="B52" t="s">
        <v>905</v>
      </c>
      <c r="C52" t="s">
        <v>1125</v>
      </c>
      <c r="D52" t="s">
        <v>26</v>
      </c>
      <c r="E52" s="7">
        <v>871951432209700</v>
      </c>
      <c r="F52" s="7">
        <v>929002969637</v>
      </c>
      <c r="G52" t="s">
        <v>204</v>
      </c>
      <c r="H52" s="4">
        <v>56.55</v>
      </c>
      <c r="I52" s="4">
        <v>61.5</v>
      </c>
      <c r="J52" s="4">
        <f t="shared" si="3"/>
        <v>73.8</v>
      </c>
      <c r="K52" s="10">
        <v>8.7533156498673881E-2</v>
      </c>
      <c r="L52" s="7">
        <v>8539520000</v>
      </c>
      <c r="M52" t="s">
        <v>10</v>
      </c>
      <c r="N52">
        <v>24</v>
      </c>
      <c r="O52" t="s">
        <v>958</v>
      </c>
      <c r="P52">
        <v>2</v>
      </c>
      <c r="Q52" s="12">
        <v>10000</v>
      </c>
      <c r="R52" s="22">
        <v>5</v>
      </c>
      <c r="S52" s="12">
        <v>500</v>
      </c>
      <c r="T52" s="12">
        <f t="shared" si="4"/>
        <v>100</v>
      </c>
      <c r="U52" s="12" t="s">
        <v>1053</v>
      </c>
      <c r="V52" s="12">
        <v>2700</v>
      </c>
      <c r="W52" t="s">
        <v>28</v>
      </c>
      <c r="X52" t="s">
        <v>962</v>
      </c>
      <c r="Z52">
        <v>45</v>
      </c>
      <c r="AC52">
        <v>88</v>
      </c>
      <c r="AE52" t="s">
        <v>2845</v>
      </c>
    </row>
    <row r="53" spans="1:33" s="24" customFormat="1" x14ac:dyDescent="0.3">
      <c r="A53" s="14" t="s">
        <v>25</v>
      </c>
      <c r="B53" t="s">
        <v>905</v>
      </c>
      <c r="C53" t="s">
        <v>1125</v>
      </c>
      <c r="D53" t="s">
        <v>26</v>
      </c>
      <c r="E53" s="7">
        <v>871951432211000</v>
      </c>
      <c r="F53" s="7">
        <v>929002970037</v>
      </c>
      <c r="G53" t="s">
        <v>205</v>
      </c>
      <c r="H53" s="4">
        <v>56.55</v>
      </c>
      <c r="I53" s="4">
        <v>61.5</v>
      </c>
      <c r="J53" s="4">
        <f t="shared" si="3"/>
        <v>73.8</v>
      </c>
      <c r="K53" s="10">
        <v>8.7533156498673881E-2</v>
      </c>
      <c r="L53" s="7">
        <v>8539520000</v>
      </c>
      <c r="M53" t="s">
        <v>10</v>
      </c>
      <c r="N53">
        <v>24</v>
      </c>
      <c r="O53" t="s">
        <v>958</v>
      </c>
      <c r="P53">
        <v>2</v>
      </c>
      <c r="Q53" s="12">
        <v>10000</v>
      </c>
      <c r="R53" s="22">
        <v>5</v>
      </c>
      <c r="S53" s="12">
        <v>500</v>
      </c>
      <c r="T53" s="12">
        <f t="shared" si="4"/>
        <v>100</v>
      </c>
      <c r="U53" s="12" t="s">
        <v>1053</v>
      </c>
      <c r="V53" s="12">
        <v>4000</v>
      </c>
      <c r="W53" t="s">
        <v>28</v>
      </c>
      <c r="X53" t="s">
        <v>962</v>
      </c>
      <c r="Y53"/>
      <c r="Z53">
        <v>45</v>
      </c>
      <c r="AA53"/>
      <c r="AB53"/>
      <c r="AC53">
        <v>88</v>
      </c>
      <c r="AD53"/>
      <c r="AE53" t="s">
        <v>2845</v>
      </c>
      <c r="AG53"/>
    </row>
    <row r="54" spans="1:33" s="24" customFormat="1" x14ac:dyDescent="0.3">
      <c r="A54" s="14" t="s">
        <v>25</v>
      </c>
      <c r="B54" t="s">
        <v>907</v>
      </c>
      <c r="C54" t="s">
        <v>1126</v>
      </c>
      <c r="D54" t="s">
        <v>26</v>
      </c>
      <c r="E54" s="7">
        <v>871869682208100</v>
      </c>
      <c r="F54" s="7">
        <v>929002299587</v>
      </c>
      <c r="G54" t="s">
        <v>27</v>
      </c>
      <c r="H54" s="4">
        <v>75</v>
      </c>
      <c r="I54" s="4">
        <v>78.5</v>
      </c>
      <c r="J54" s="4">
        <f t="shared" si="3"/>
        <v>94.2</v>
      </c>
      <c r="K54" s="10">
        <v>4.6666666666666634E-2</v>
      </c>
      <c r="L54" s="7">
        <v>8539520000</v>
      </c>
      <c r="M54" t="s">
        <v>10</v>
      </c>
      <c r="N54">
        <v>12</v>
      </c>
      <c r="O54" t="s">
        <v>958</v>
      </c>
      <c r="P54">
        <v>2</v>
      </c>
      <c r="Q54" s="12">
        <v>12000</v>
      </c>
      <c r="R54" s="22">
        <v>11</v>
      </c>
      <c r="S54" s="12">
        <v>1150</v>
      </c>
      <c r="T54" s="12">
        <f t="shared" si="4"/>
        <v>104.54545454545455</v>
      </c>
      <c r="U54" s="12" t="s">
        <v>1053</v>
      </c>
      <c r="V54" s="12">
        <v>3000</v>
      </c>
      <c r="W54" t="s">
        <v>28</v>
      </c>
      <c r="X54" t="s">
        <v>962</v>
      </c>
      <c r="Y54"/>
      <c r="Z54">
        <v>60</v>
      </c>
      <c r="AA54"/>
      <c r="AB54"/>
      <c r="AC54">
        <v>108</v>
      </c>
      <c r="AD54"/>
      <c r="AE54" t="s">
        <v>2845</v>
      </c>
      <c r="AG54"/>
    </row>
    <row r="55" spans="1:33" s="24" customFormat="1" x14ac:dyDescent="0.3">
      <c r="A55" s="14" t="s">
        <v>25</v>
      </c>
      <c r="B55" t="s">
        <v>907</v>
      </c>
      <c r="C55" t="s">
        <v>1126</v>
      </c>
      <c r="D55" t="s">
        <v>26</v>
      </c>
      <c r="E55" s="7">
        <v>871869961620500</v>
      </c>
      <c r="F55" s="7">
        <v>929002299787</v>
      </c>
      <c r="G55" t="s">
        <v>206</v>
      </c>
      <c r="H55" s="4">
        <v>75</v>
      </c>
      <c r="I55" s="4">
        <v>78.5</v>
      </c>
      <c r="J55" s="4">
        <f t="shared" si="3"/>
        <v>94.2</v>
      </c>
      <c r="K55" s="10">
        <v>4.6666666666666634E-2</v>
      </c>
      <c r="L55" s="7">
        <v>8539520000</v>
      </c>
      <c r="M55" t="s">
        <v>10</v>
      </c>
      <c r="N55">
        <v>12</v>
      </c>
      <c r="O55" t="s">
        <v>958</v>
      </c>
      <c r="P55">
        <v>2</v>
      </c>
      <c r="Q55" s="12">
        <v>12000</v>
      </c>
      <c r="R55" s="22">
        <v>11</v>
      </c>
      <c r="S55" s="12">
        <v>1250</v>
      </c>
      <c r="T55" s="12">
        <f t="shared" si="4"/>
        <v>113.63636363636364</v>
      </c>
      <c r="U55" s="12" t="s">
        <v>1053</v>
      </c>
      <c r="V55" s="12">
        <v>4000</v>
      </c>
      <c r="W55" t="s">
        <v>28</v>
      </c>
      <c r="X55" t="s">
        <v>962</v>
      </c>
      <c r="Y55"/>
      <c r="Z55">
        <v>60</v>
      </c>
      <c r="AA55"/>
      <c r="AB55"/>
      <c r="AC55">
        <v>108</v>
      </c>
      <c r="AD55"/>
      <c r="AE55" t="s">
        <v>2845</v>
      </c>
      <c r="AG55"/>
    </row>
    <row r="56" spans="1:33" x14ac:dyDescent="0.3">
      <c r="A56" s="14" t="s">
        <v>25</v>
      </c>
      <c r="B56" t="s">
        <v>907</v>
      </c>
      <c r="C56" t="s">
        <v>1126</v>
      </c>
      <c r="D56" t="s">
        <v>26</v>
      </c>
      <c r="E56" s="7">
        <v>871869682210400</v>
      </c>
      <c r="F56" s="7">
        <v>929002299887</v>
      </c>
      <c r="G56" t="s">
        <v>207</v>
      </c>
      <c r="H56" s="4">
        <v>75</v>
      </c>
      <c r="I56" s="4">
        <v>78.5</v>
      </c>
      <c r="J56" s="4">
        <f t="shared" si="3"/>
        <v>94.2</v>
      </c>
      <c r="K56" s="10">
        <v>4.6666666666666634E-2</v>
      </c>
      <c r="L56" s="7">
        <v>8539520000</v>
      </c>
      <c r="M56" t="s">
        <v>10</v>
      </c>
      <c r="N56">
        <v>12</v>
      </c>
      <c r="O56" t="s">
        <v>958</v>
      </c>
      <c r="P56">
        <v>2</v>
      </c>
      <c r="Q56" s="12">
        <v>12000</v>
      </c>
      <c r="R56" s="22">
        <v>11</v>
      </c>
      <c r="S56" s="12">
        <v>1250</v>
      </c>
      <c r="T56" s="12">
        <f t="shared" si="4"/>
        <v>113.63636363636364</v>
      </c>
      <c r="U56" s="12" t="s">
        <v>1053</v>
      </c>
      <c r="V56" s="12">
        <v>6500</v>
      </c>
      <c r="W56" t="s">
        <v>28</v>
      </c>
      <c r="X56" t="s">
        <v>962</v>
      </c>
      <c r="Z56">
        <v>60</v>
      </c>
      <c r="AC56">
        <v>108</v>
      </c>
      <c r="AE56" t="s">
        <v>2845</v>
      </c>
    </row>
    <row r="57" spans="1:33" x14ac:dyDescent="0.3">
      <c r="A57" s="14" t="s">
        <v>25</v>
      </c>
      <c r="B57" t="s">
        <v>907</v>
      </c>
      <c r="C57" t="s">
        <v>1126</v>
      </c>
      <c r="D57" t="s">
        <v>26</v>
      </c>
      <c r="E57" s="7">
        <v>871869964783400</v>
      </c>
      <c r="F57" s="7">
        <v>929002305087</v>
      </c>
      <c r="G57" t="s">
        <v>208</v>
      </c>
      <c r="H57" s="4">
        <v>85.83</v>
      </c>
      <c r="I57" s="4">
        <v>89.8</v>
      </c>
      <c r="J57" s="4">
        <f t="shared" si="3"/>
        <v>107.76</v>
      </c>
      <c r="K57" s="10">
        <v>4.6254223464988975E-2</v>
      </c>
      <c r="L57" s="7">
        <v>8539520000</v>
      </c>
      <c r="M57" t="s">
        <v>10</v>
      </c>
      <c r="N57">
        <v>12</v>
      </c>
      <c r="O57" t="s">
        <v>958</v>
      </c>
      <c r="P57">
        <v>2</v>
      </c>
      <c r="Q57" s="12">
        <v>12000</v>
      </c>
      <c r="R57" s="22">
        <v>13</v>
      </c>
      <c r="S57" s="12">
        <v>1350</v>
      </c>
      <c r="T57" s="12">
        <f t="shared" si="4"/>
        <v>103.84615384615384</v>
      </c>
      <c r="U57" s="12" t="s">
        <v>1053</v>
      </c>
      <c r="V57" s="12">
        <v>3000</v>
      </c>
      <c r="W57" t="s">
        <v>28</v>
      </c>
      <c r="X57" t="s">
        <v>962</v>
      </c>
      <c r="Z57">
        <v>60</v>
      </c>
      <c r="AC57">
        <v>108</v>
      </c>
      <c r="AE57" t="s">
        <v>2845</v>
      </c>
    </row>
    <row r="58" spans="1:33" x14ac:dyDescent="0.3">
      <c r="A58" s="14" t="s">
        <v>25</v>
      </c>
      <c r="B58" t="s">
        <v>907</v>
      </c>
      <c r="C58" t="s">
        <v>1126</v>
      </c>
      <c r="D58" t="s">
        <v>26</v>
      </c>
      <c r="E58" s="7">
        <v>871869964787200</v>
      </c>
      <c r="F58" s="7">
        <v>929002305287</v>
      </c>
      <c r="G58" t="s">
        <v>209</v>
      </c>
      <c r="H58" s="4">
        <v>85.83</v>
      </c>
      <c r="I58" s="4">
        <v>89.8</v>
      </c>
      <c r="J58" s="4">
        <f t="shared" si="3"/>
        <v>107.76</v>
      </c>
      <c r="K58" s="10">
        <v>4.6254223464988975E-2</v>
      </c>
      <c r="L58" s="7">
        <v>8539520000</v>
      </c>
      <c r="M58" t="s">
        <v>10</v>
      </c>
      <c r="N58">
        <v>12</v>
      </c>
      <c r="O58" t="s">
        <v>958</v>
      </c>
      <c r="P58">
        <v>2</v>
      </c>
      <c r="Q58" s="12">
        <v>12000</v>
      </c>
      <c r="R58" s="22">
        <v>13</v>
      </c>
      <c r="S58" s="12">
        <v>1450</v>
      </c>
      <c r="T58" s="12">
        <f t="shared" si="4"/>
        <v>111.53846153846153</v>
      </c>
      <c r="U58" s="12" t="s">
        <v>1053</v>
      </c>
      <c r="V58" s="12">
        <v>4000</v>
      </c>
      <c r="W58" t="s">
        <v>28</v>
      </c>
      <c r="X58" t="s">
        <v>962</v>
      </c>
      <c r="Z58">
        <v>60</v>
      </c>
      <c r="AC58">
        <v>108</v>
      </c>
      <c r="AE58" t="s">
        <v>2845</v>
      </c>
    </row>
    <row r="59" spans="1:33" x14ac:dyDescent="0.3">
      <c r="A59" s="14" t="s">
        <v>25</v>
      </c>
      <c r="B59" t="s">
        <v>907</v>
      </c>
      <c r="C59" t="s">
        <v>1126</v>
      </c>
      <c r="D59" t="s">
        <v>26</v>
      </c>
      <c r="E59" s="7">
        <v>871869964785800</v>
      </c>
      <c r="F59" s="7">
        <v>929002305387</v>
      </c>
      <c r="G59" t="s">
        <v>210</v>
      </c>
      <c r="H59" s="4">
        <v>85.83</v>
      </c>
      <c r="I59" s="4">
        <v>89.8</v>
      </c>
      <c r="J59" s="4">
        <f t="shared" si="3"/>
        <v>107.76</v>
      </c>
      <c r="K59" s="10">
        <v>4.6254223464988975E-2</v>
      </c>
      <c r="L59" s="7">
        <v>8539520000</v>
      </c>
      <c r="M59" t="s">
        <v>10</v>
      </c>
      <c r="N59">
        <v>12</v>
      </c>
      <c r="O59" t="s">
        <v>958</v>
      </c>
      <c r="P59">
        <v>2</v>
      </c>
      <c r="Q59" s="12">
        <v>12000</v>
      </c>
      <c r="R59" s="22">
        <v>13</v>
      </c>
      <c r="S59" s="12">
        <v>1450</v>
      </c>
      <c r="T59" s="12">
        <f t="shared" si="4"/>
        <v>111.53846153846153</v>
      </c>
      <c r="U59" s="12" t="s">
        <v>1053</v>
      </c>
      <c r="V59" s="12">
        <v>6500</v>
      </c>
      <c r="W59" t="s">
        <v>28</v>
      </c>
      <c r="X59" t="s">
        <v>962</v>
      </c>
      <c r="Z59">
        <v>60</v>
      </c>
      <c r="AC59">
        <v>108</v>
      </c>
      <c r="AE59" t="s">
        <v>2845</v>
      </c>
    </row>
    <row r="60" spans="1:33" x14ac:dyDescent="0.3">
      <c r="A60" s="14" t="s">
        <v>25</v>
      </c>
      <c r="B60" t="s">
        <v>907</v>
      </c>
      <c r="C60" t="s">
        <v>1126</v>
      </c>
      <c r="D60" t="s">
        <v>26</v>
      </c>
      <c r="E60" s="7">
        <v>871869682200500</v>
      </c>
      <c r="F60" s="7">
        <v>929002298987</v>
      </c>
      <c r="G60" t="s">
        <v>211</v>
      </c>
      <c r="H60" s="4">
        <v>50.83</v>
      </c>
      <c r="I60" s="4">
        <v>53.2</v>
      </c>
      <c r="J60" s="4">
        <f t="shared" si="3"/>
        <v>63.84</v>
      </c>
      <c r="K60" s="10">
        <v>4.6626008262836915E-2</v>
      </c>
      <c r="L60" s="7">
        <v>8539520000</v>
      </c>
      <c r="M60" t="s">
        <v>10</v>
      </c>
      <c r="N60">
        <v>12</v>
      </c>
      <c r="O60" t="s">
        <v>958</v>
      </c>
      <c r="P60">
        <v>2</v>
      </c>
      <c r="Q60" s="12">
        <v>12000</v>
      </c>
      <c r="R60" s="22">
        <v>7</v>
      </c>
      <c r="S60" s="12">
        <v>680</v>
      </c>
      <c r="T60" s="12">
        <f t="shared" si="4"/>
        <v>97.142857142857139</v>
      </c>
      <c r="U60" s="12" t="s">
        <v>1053</v>
      </c>
      <c r="V60" s="12">
        <v>3000</v>
      </c>
      <c r="W60" t="s">
        <v>28</v>
      </c>
      <c r="X60" t="s">
        <v>962</v>
      </c>
      <c r="Z60">
        <v>60</v>
      </c>
      <c r="AC60">
        <v>108</v>
      </c>
      <c r="AE60" t="s">
        <v>2845</v>
      </c>
    </row>
    <row r="61" spans="1:33" x14ac:dyDescent="0.3">
      <c r="A61" s="14" t="s">
        <v>25</v>
      </c>
      <c r="B61" t="s">
        <v>907</v>
      </c>
      <c r="C61" t="s">
        <v>1126</v>
      </c>
      <c r="D61" t="s">
        <v>26</v>
      </c>
      <c r="E61" s="7">
        <v>871869961616800</v>
      </c>
      <c r="F61" s="7">
        <v>929002299087</v>
      </c>
      <c r="G61" t="s">
        <v>212</v>
      </c>
      <c r="H61" s="4">
        <v>50.83</v>
      </c>
      <c r="I61" s="4">
        <v>53.2</v>
      </c>
      <c r="J61" s="4">
        <f t="shared" si="3"/>
        <v>63.84</v>
      </c>
      <c r="K61" s="10">
        <v>4.6626008262836915E-2</v>
      </c>
      <c r="L61" s="7">
        <v>8539520000</v>
      </c>
      <c r="M61" t="s">
        <v>10</v>
      </c>
      <c r="N61">
        <v>12</v>
      </c>
      <c r="O61" t="s">
        <v>958</v>
      </c>
      <c r="P61">
        <v>2</v>
      </c>
      <c r="Q61" s="12">
        <v>12000</v>
      </c>
      <c r="R61" s="22">
        <v>7</v>
      </c>
      <c r="S61" s="12">
        <v>720</v>
      </c>
      <c r="T61" s="12">
        <f t="shared" si="4"/>
        <v>102.85714285714286</v>
      </c>
      <c r="U61" s="12" t="s">
        <v>1053</v>
      </c>
      <c r="V61" s="12">
        <v>4000</v>
      </c>
      <c r="W61" t="s">
        <v>28</v>
      </c>
      <c r="X61" t="s">
        <v>962</v>
      </c>
      <c r="Z61">
        <v>60</v>
      </c>
      <c r="AC61">
        <v>108</v>
      </c>
      <c r="AE61" t="s">
        <v>2845</v>
      </c>
    </row>
    <row r="62" spans="1:33" x14ac:dyDescent="0.3">
      <c r="A62" s="14" t="s">
        <v>25</v>
      </c>
      <c r="B62" t="s">
        <v>907</v>
      </c>
      <c r="C62" t="s">
        <v>1126</v>
      </c>
      <c r="D62" t="s">
        <v>26</v>
      </c>
      <c r="E62" s="7">
        <v>871869682202900</v>
      </c>
      <c r="F62" s="7">
        <v>929002299187</v>
      </c>
      <c r="G62" t="s">
        <v>213</v>
      </c>
      <c r="H62" s="4">
        <v>50.83</v>
      </c>
      <c r="I62" s="4">
        <v>53.2</v>
      </c>
      <c r="J62" s="4">
        <f t="shared" si="3"/>
        <v>63.84</v>
      </c>
      <c r="K62" s="10">
        <v>4.6626008262836915E-2</v>
      </c>
      <c r="L62" s="7">
        <v>8539520000</v>
      </c>
      <c r="M62" t="s">
        <v>10</v>
      </c>
      <c r="N62">
        <v>12</v>
      </c>
      <c r="O62" t="s">
        <v>958</v>
      </c>
      <c r="P62">
        <v>2</v>
      </c>
      <c r="Q62" s="12">
        <v>12000</v>
      </c>
      <c r="R62" s="22">
        <v>7</v>
      </c>
      <c r="S62" s="12">
        <v>720</v>
      </c>
      <c r="T62" s="12">
        <f t="shared" si="4"/>
        <v>102.85714285714286</v>
      </c>
      <c r="U62" s="12" t="s">
        <v>1053</v>
      </c>
      <c r="V62" s="12">
        <v>6500</v>
      </c>
      <c r="W62" t="s">
        <v>28</v>
      </c>
      <c r="X62" t="s">
        <v>962</v>
      </c>
      <c r="Z62">
        <v>60</v>
      </c>
      <c r="AC62">
        <v>108</v>
      </c>
      <c r="AE62" t="s">
        <v>2845</v>
      </c>
    </row>
    <row r="63" spans="1:33" x14ac:dyDescent="0.3">
      <c r="A63" s="14" t="s">
        <v>25</v>
      </c>
      <c r="B63" t="s">
        <v>907</v>
      </c>
      <c r="C63" t="s">
        <v>1126</v>
      </c>
      <c r="D63" t="s">
        <v>26</v>
      </c>
      <c r="E63" s="7">
        <v>871869682204300</v>
      </c>
      <c r="F63" s="7">
        <v>929002299287</v>
      </c>
      <c r="G63" t="s">
        <v>214</v>
      </c>
      <c r="H63" s="4">
        <v>66.67</v>
      </c>
      <c r="I63" s="4">
        <v>69.8</v>
      </c>
      <c r="J63" s="4">
        <f t="shared" si="3"/>
        <v>83.76</v>
      </c>
      <c r="K63" s="10">
        <v>4.6947652617369107E-2</v>
      </c>
      <c r="L63" s="7">
        <v>8539520000</v>
      </c>
      <c r="M63" t="s">
        <v>10</v>
      </c>
      <c r="N63">
        <v>12</v>
      </c>
      <c r="O63" t="s">
        <v>958</v>
      </c>
      <c r="P63">
        <v>2</v>
      </c>
      <c r="Q63" s="12">
        <v>12000</v>
      </c>
      <c r="R63" s="22">
        <v>9</v>
      </c>
      <c r="S63" s="12">
        <v>900</v>
      </c>
      <c r="T63" s="12">
        <f t="shared" si="4"/>
        <v>100</v>
      </c>
      <c r="U63" s="12" t="s">
        <v>1053</v>
      </c>
      <c r="V63" s="12">
        <v>3000</v>
      </c>
      <c r="W63" t="s">
        <v>28</v>
      </c>
      <c r="X63" t="s">
        <v>962</v>
      </c>
      <c r="Z63">
        <v>60</v>
      </c>
      <c r="AC63">
        <v>108</v>
      </c>
      <c r="AE63" t="s">
        <v>2845</v>
      </c>
    </row>
    <row r="64" spans="1:33" x14ac:dyDescent="0.3">
      <c r="A64" s="14" t="s">
        <v>25</v>
      </c>
      <c r="B64" t="s">
        <v>907</v>
      </c>
      <c r="C64" t="s">
        <v>1126</v>
      </c>
      <c r="D64" t="s">
        <v>26</v>
      </c>
      <c r="E64" s="7">
        <v>871869961618200</v>
      </c>
      <c r="F64" s="7">
        <v>929002299387</v>
      </c>
      <c r="G64" t="s">
        <v>215</v>
      </c>
      <c r="H64" s="4">
        <v>66.67</v>
      </c>
      <c r="I64" s="4">
        <v>69.8</v>
      </c>
      <c r="J64" s="4">
        <f t="shared" si="3"/>
        <v>83.76</v>
      </c>
      <c r="K64" s="10">
        <v>4.6947652617369107E-2</v>
      </c>
      <c r="L64" s="7">
        <v>8539520000</v>
      </c>
      <c r="M64" t="s">
        <v>10</v>
      </c>
      <c r="N64">
        <v>12</v>
      </c>
      <c r="O64" t="s">
        <v>958</v>
      </c>
      <c r="P64">
        <v>2</v>
      </c>
      <c r="Q64" s="12">
        <v>12000</v>
      </c>
      <c r="R64" s="22">
        <v>9</v>
      </c>
      <c r="S64" s="12">
        <v>950</v>
      </c>
      <c r="T64" s="12">
        <f t="shared" si="4"/>
        <v>105.55555555555556</v>
      </c>
      <c r="U64" s="12" t="s">
        <v>1053</v>
      </c>
      <c r="V64" s="12">
        <v>4000</v>
      </c>
      <c r="W64" t="s">
        <v>28</v>
      </c>
      <c r="X64" t="s">
        <v>962</v>
      </c>
      <c r="Z64">
        <v>60</v>
      </c>
      <c r="AC64">
        <v>108</v>
      </c>
      <c r="AE64" t="s">
        <v>2845</v>
      </c>
    </row>
    <row r="65" spans="1:33" x14ac:dyDescent="0.3">
      <c r="A65" s="14" t="s">
        <v>25</v>
      </c>
      <c r="B65" t="s">
        <v>907</v>
      </c>
      <c r="C65" t="s">
        <v>1126</v>
      </c>
      <c r="D65" t="s">
        <v>26</v>
      </c>
      <c r="E65" s="7">
        <v>871869682206700</v>
      </c>
      <c r="F65" s="7">
        <v>929002299487</v>
      </c>
      <c r="G65" t="s">
        <v>216</v>
      </c>
      <c r="H65" s="4">
        <v>66.67</v>
      </c>
      <c r="I65" s="4">
        <v>69.8</v>
      </c>
      <c r="J65" s="4">
        <f t="shared" si="3"/>
        <v>83.76</v>
      </c>
      <c r="K65" s="10">
        <v>4.6947652617369107E-2</v>
      </c>
      <c r="L65" s="7">
        <v>8539520000</v>
      </c>
      <c r="M65" t="s">
        <v>10</v>
      </c>
      <c r="N65">
        <v>12</v>
      </c>
      <c r="O65" t="s">
        <v>958</v>
      </c>
      <c r="P65">
        <v>2</v>
      </c>
      <c r="Q65" s="12">
        <v>12000</v>
      </c>
      <c r="R65" s="22">
        <v>9</v>
      </c>
      <c r="S65" s="12">
        <v>950</v>
      </c>
      <c r="T65" s="12">
        <f t="shared" si="4"/>
        <v>105.55555555555556</v>
      </c>
      <c r="U65" s="12" t="s">
        <v>1053</v>
      </c>
      <c r="V65" s="12">
        <v>6500</v>
      </c>
      <c r="W65" t="s">
        <v>28</v>
      </c>
      <c r="X65" t="s">
        <v>962</v>
      </c>
      <c r="Z65">
        <v>60</v>
      </c>
      <c r="AC65">
        <v>108</v>
      </c>
      <c r="AE65" t="s">
        <v>2845</v>
      </c>
    </row>
    <row r="66" spans="1:33" x14ac:dyDescent="0.3">
      <c r="A66" s="14" t="s">
        <v>25</v>
      </c>
      <c r="B66" t="s">
        <v>955</v>
      </c>
      <c r="C66" t="s">
        <v>785</v>
      </c>
      <c r="D66" t="s">
        <v>26</v>
      </c>
      <c r="E66" s="7">
        <v>871951431204300</v>
      </c>
      <c r="F66" s="7">
        <v>929002966187</v>
      </c>
      <c r="G66" t="s">
        <v>217</v>
      </c>
      <c r="H66" s="4">
        <v>130.83000000000001</v>
      </c>
      <c r="I66" s="4">
        <v>136.79999999999998</v>
      </c>
      <c r="J66" s="4">
        <f t="shared" si="3"/>
        <v>164.16</v>
      </c>
      <c r="K66" s="10">
        <v>4.5631735840403254E-2</v>
      </c>
      <c r="L66" s="7">
        <v>8539520000</v>
      </c>
      <c r="M66" t="s">
        <v>10</v>
      </c>
      <c r="N66">
        <v>12</v>
      </c>
      <c r="O66" t="s">
        <v>958</v>
      </c>
      <c r="P66">
        <v>2</v>
      </c>
      <c r="Q66" s="12">
        <v>15000</v>
      </c>
      <c r="R66" s="22">
        <v>10</v>
      </c>
      <c r="S66" s="12">
        <v>1150</v>
      </c>
      <c r="T66" s="12">
        <f t="shared" si="4"/>
        <v>115</v>
      </c>
      <c r="U66" s="12" t="s">
        <v>1054</v>
      </c>
      <c r="V66" s="12">
        <v>2700</v>
      </c>
      <c r="W66" t="s">
        <v>28</v>
      </c>
      <c r="X66" t="s">
        <v>962</v>
      </c>
      <c r="Z66">
        <v>80</v>
      </c>
      <c r="AC66">
        <v>115</v>
      </c>
      <c r="AE66" t="s">
        <v>1143</v>
      </c>
    </row>
    <row r="67" spans="1:33" x14ac:dyDescent="0.3">
      <c r="A67" s="14" t="s">
        <v>25</v>
      </c>
      <c r="B67" t="s">
        <v>955</v>
      </c>
      <c r="C67" t="s">
        <v>785</v>
      </c>
      <c r="D67" t="s">
        <v>26</v>
      </c>
      <c r="E67" s="7">
        <v>871951431206700</v>
      </c>
      <c r="F67" s="7">
        <v>929002966287</v>
      </c>
      <c r="G67" t="s">
        <v>218</v>
      </c>
      <c r="H67" s="4">
        <v>130.83000000000001</v>
      </c>
      <c r="I67" s="4">
        <v>136.79999999999998</v>
      </c>
      <c r="J67" s="4">
        <f t="shared" si="3"/>
        <v>164.16</v>
      </c>
      <c r="K67" s="10">
        <v>4.5631735840403254E-2</v>
      </c>
      <c r="L67" s="7">
        <v>8539520000</v>
      </c>
      <c r="M67" t="s">
        <v>10</v>
      </c>
      <c r="N67">
        <v>12</v>
      </c>
      <c r="O67" t="s">
        <v>958</v>
      </c>
      <c r="P67">
        <v>2</v>
      </c>
      <c r="Q67" s="12">
        <v>15000</v>
      </c>
      <c r="R67" s="22">
        <v>10</v>
      </c>
      <c r="S67" s="12">
        <v>1150</v>
      </c>
      <c r="T67" s="12">
        <f t="shared" si="4"/>
        <v>115</v>
      </c>
      <c r="U67" s="12" t="s">
        <v>1054</v>
      </c>
      <c r="V67" s="12">
        <v>4000</v>
      </c>
      <c r="W67" t="s">
        <v>28</v>
      </c>
      <c r="X67" t="s">
        <v>962</v>
      </c>
      <c r="Z67">
        <v>80</v>
      </c>
      <c r="AC67">
        <v>115</v>
      </c>
      <c r="AE67" t="s">
        <v>1143</v>
      </c>
    </row>
    <row r="68" spans="1:33" x14ac:dyDescent="0.3">
      <c r="A68" s="14" t="s">
        <v>25</v>
      </c>
      <c r="B68" t="s">
        <v>953</v>
      </c>
      <c r="C68" t="s">
        <v>786</v>
      </c>
      <c r="D68" t="s">
        <v>26</v>
      </c>
      <c r="E68" s="7">
        <v>871951430239600</v>
      </c>
      <c r="F68" s="7">
        <v>929001844587</v>
      </c>
      <c r="G68" t="s">
        <v>219</v>
      </c>
      <c r="H68" s="4">
        <v>126.67</v>
      </c>
      <c r="I68" s="4">
        <v>132</v>
      </c>
      <c r="J68" s="4">
        <f t="shared" si="3"/>
        <v>158.4</v>
      </c>
      <c r="K68" s="10">
        <v>4.2077840056840676E-2</v>
      </c>
      <c r="L68" s="7">
        <v>8539520000</v>
      </c>
      <c r="M68" t="s">
        <v>10</v>
      </c>
      <c r="N68">
        <v>10</v>
      </c>
      <c r="O68" t="s">
        <v>958</v>
      </c>
      <c r="P68">
        <v>2</v>
      </c>
      <c r="Q68" s="12">
        <v>10000</v>
      </c>
      <c r="R68" s="22">
        <v>5</v>
      </c>
      <c r="S68" s="12">
        <v>400</v>
      </c>
      <c r="T68" s="12">
        <f t="shared" ref="T68:T88" si="5">S68/R68</f>
        <v>80</v>
      </c>
      <c r="U68" s="12" t="s">
        <v>1007</v>
      </c>
      <c r="V68" s="12">
        <v>2700</v>
      </c>
      <c r="W68" t="s">
        <v>28</v>
      </c>
      <c r="X68" t="s">
        <v>962</v>
      </c>
      <c r="Z68">
        <v>50.5</v>
      </c>
      <c r="AC68">
        <v>46.5</v>
      </c>
      <c r="AE68" t="s">
        <v>1143</v>
      </c>
    </row>
    <row r="69" spans="1:33" x14ac:dyDescent="0.3">
      <c r="A69" s="14" t="s">
        <v>25</v>
      </c>
      <c r="B69" t="s">
        <v>953</v>
      </c>
      <c r="C69" t="s">
        <v>786</v>
      </c>
      <c r="D69" t="s">
        <v>26</v>
      </c>
      <c r="E69" s="7">
        <v>871951430243300</v>
      </c>
      <c r="F69" s="7">
        <v>929001844787</v>
      </c>
      <c r="G69" t="s">
        <v>220</v>
      </c>
      <c r="H69" s="4">
        <v>126.67</v>
      </c>
      <c r="I69" s="4">
        <v>132</v>
      </c>
      <c r="J69" s="4">
        <f t="shared" si="3"/>
        <v>158.4</v>
      </c>
      <c r="K69" s="10">
        <v>4.2077840056840676E-2</v>
      </c>
      <c r="L69" s="7">
        <v>8539520000</v>
      </c>
      <c r="M69" t="s">
        <v>10</v>
      </c>
      <c r="N69">
        <v>10</v>
      </c>
      <c r="O69" t="s">
        <v>958</v>
      </c>
      <c r="P69">
        <v>2</v>
      </c>
      <c r="Q69" s="12">
        <v>10000</v>
      </c>
      <c r="R69" s="22">
        <v>5</v>
      </c>
      <c r="S69" s="12">
        <v>400</v>
      </c>
      <c r="T69" s="12">
        <f t="shared" si="5"/>
        <v>80</v>
      </c>
      <c r="U69" s="12" t="s">
        <v>1007</v>
      </c>
      <c r="V69" s="12">
        <v>6500</v>
      </c>
      <c r="W69" t="s">
        <v>28</v>
      </c>
      <c r="X69" t="s">
        <v>962</v>
      </c>
      <c r="Z69">
        <v>50.5</v>
      </c>
      <c r="AC69">
        <v>46.5</v>
      </c>
      <c r="AE69" t="s">
        <v>1143</v>
      </c>
    </row>
    <row r="70" spans="1:33" x14ac:dyDescent="0.3">
      <c r="A70" s="14" t="s">
        <v>25</v>
      </c>
      <c r="B70" t="s">
        <v>956</v>
      </c>
      <c r="C70" t="s">
        <v>787</v>
      </c>
      <c r="D70" t="s">
        <v>26</v>
      </c>
      <c r="E70" s="7">
        <v>871951431192300</v>
      </c>
      <c r="F70" s="7">
        <v>929002965587</v>
      </c>
      <c r="G70" t="s">
        <v>221</v>
      </c>
      <c r="H70" s="4">
        <v>100</v>
      </c>
      <c r="I70" s="4">
        <v>104.6</v>
      </c>
      <c r="J70" s="4">
        <f t="shared" si="3"/>
        <v>125.52</v>
      </c>
      <c r="K70" s="10">
        <v>4.6000000000000041E-2</v>
      </c>
      <c r="L70" s="7">
        <v>8539520000</v>
      </c>
      <c r="M70" t="s">
        <v>10</v>
      </c>
      <c r="N70">
        <v>12</v>
      </c>
      <c r="O70" t="s">
        <v>958</v>
      </c>
      <c r="P70">
        <v>2</v>
      </c>
      <c r="Q70" s="12">
        <v>15000</v>
      </c>
      <c r="R70" s="22">
        <v>6</v>
      </c>
      <c r="S70" s="12">
        <v>640</v>
      </c>
      <c r="T70" s="12">
        <f t="shared" si="5"/>
        <v>106.66666666666667</v>
      </c>
      <c r="U70" s="12" t="s">
        <v>1054</v>
      </c>
      <c r="V70" s="12">
        <v>2700</v>
      </c>
      <c r="W70" t="s">
        <v>28</v>
      </c>
      <c r="X70" t="s">
        <v>962</v>
      </c>
      <c r="Z70">
        <v>50</v>
      </c>
      <c r="AC70">
        <v>86</v>
      </c>
      <c r="AD70" s="15" t="s">
        <v>1055</v>
      </c>
      <c r="AE70" t="s">
        <v>1143</v>
      </c>
    </row>
    <row r="71" spans="1:33" x14ac:dyDescent="0.3">
      <c r="A71" s="14" t="s">
        <v>25</v>
      </c>
      <c r="B71" t="s">
        <v>956</v>
      </c>
      <c r="C71" t="s">
        <v>787</v>
      </c>
      <c r="D71" t="s">
        <v>26</v>
      </c>
      <c r="E71" s="7">
        <v>871951431194700</v>
      </c>
      <c r="F71" s="7">
        <v>929002965687</v>
      </c>
      <c r="G71" t="s">
        <v>222</v>
      </c>
      <c r="H71" s="4">
        <v>100</v>
      </c>
      <c r="I71" s="4">
        <v>104.6</v>
      </c>
      <c r="J71" s="4">
        <f t="shared" si="3"/>
        <v>125.52</v>
      </c>
      <c r="K71" s="10">
        <v>4.6000000000000041E-2</v>
      </c>
      <c r="L71" s="7">
        <v>8539520000</v>
      </c>
      <c r="M71" t="s">
        <v>10</v>
      </c>
      <c r="N71">
        <v>12</v>
      </c>
      <c r="O71" t="s">
        <v>958</v>
      </c>
      <c r="P71">
        <v>2</v>
      </c>
      <c r="Q71" s="12">
        <v>15000</v>
      </c>
      <c r="R71" s="22">
        <v>6</v>
      </c>
      <c r="S71" s="12">
        <v>640</v>
      </c>
      <c r="T71" s="12">
        <f t="shared" si="5"/>
        <v>106.66666666666667</v>
      </c>
      <c r="U71" s="12" t="s">
        <v>1054</v>
      </c>
      <c r="V71" s="12">
        <v>4000</v>
      </c>
      <c r="W71" t="s">
        <v>28</v>
      </c>
      <c r="X71" t="s">
        <v>962</v>
      </c>
      <c r="Z71">
        <v>50</v>
      </c>
      <c r="AC71">
        <v>86</v>
      </c>
      <c r="AD71" s="15" t="s">
        <v>1056</v>
      </c>
      <c r="AE71" t="s">
        <v>2845</v>
      </c>
    </row>
    <row r="72" spans="1:33" s="24" customFormat="1" x14ac:dyDescent="0.3">
      <c r="A72" s="14" t="s">
        <v>25</v>
      </c>
      <c r="B72" t="s">
        <v>954</v>
      </c>
      <c r="C72" t="s">
        <v>789</v>
      </c>
      <c r="D72" t="s">
        <v>26</v>
      </c>
      <c r="E72" s="7">
        <v>871869670059400</v>
      </c>
      <c r="F72" s="7">
        <v>929001215208</v>
      </c>
      <c r="G72" t="s">
        <v>223</v>
      </c>
      <c r="H72" s="4">
        <v>80</v>
      </c>
      <c r="I72" s="4">
        <v>85</v>
      </c>
      <c r="J72" s="4">
        <f t="shared" si="3"/>
        <v>102</v>
      </c>
      <c r="K72" s="10">
        <v>6.25E-2</v>
      </c>
      <c r="L72" s="7">
        <v>8539520000</v>
      </c>
      <c r="M72" t="s">
        <v>10</v>
      </c>
      <c r="N72">
        <v>10</v>
      </c>
      <c r="O72" t="s">
        <v>958</v>
      </c>
      <c r="P72">
        <v>2</v>
      </c>
      <c r="Q72" s="12">
        <v>15000</v>
      </c>
      <c r="R72" s="22">
        <v>4.5999999999999996</v>
      </c>
      <c r="S72" s="12">
        <v>395</v>
      </c>
      <c r="T72" s="12">
        <f t="shared" si="5"/>
        <v>85.869565217391312</v>
      </c>
      <c r="U72" s="12" t="s">
        <v>1007</v>
      </c>
      <c r="V72" s="12">
        <v>2700</v>
      </c>
      <c r="W72" t="s">
        <v>28</v>
      </c>
      <c r="X72" t="s">
        <v>962</v>
      </c>
      <c r="Y72"/>
      <c r="Z72">
        <v>50</v>
      </c>
      <c r="AA72"/>
      <c r="AB72"/>
      <c r="AC72">
        <v>54</v>
      </c>
      <c r="AD72" s="15" t="s">
        <v>1057</v>
      </c>
      <c r="AE72" t="s">
        <v>2845</v>
      </c>
      <c r="AG72"/>
    </row>
    <row r="73" spans="1:33" x14ac:dyDescent="0.3">
      <c r="A73" s="14" t="s">
        <v>25</v>
      </c>
      <c r="B73" t="s">
        <v>954</v>
      </c>
      <c r="C73" t="s">
        <v>789</v>
      </c>
      <c r="D73" t="s">
        <v>26</v>
      </c>
      <c r="E73" s="7">
        <v>871869671342600</v>
      </c>
      <c r="F73" s="7">
        <v>929001218108</v>
      </c>
      <c r="G73" t="s">
        <v>224</v>
      </c>
      <c r="H73" s="4">
        <v>80</v>
      </c>
      <c r="I73" s="4">
        <v>85</v>
      </c>
      <c r="J73" s="4">
        <f t="shared" si="3"/>
        <v>102</v>
      </c>
      <c r="K73" s="10">
        <v>6.25E-2</v>
      </c>
      <c r="L73" s="7">
        <v>8539520000</v>
      </c>
      <c r="M73" t="s">
        <v>10</v>
      </c>
      <c r="N73">
        <v>10</v>
      </c>
      <c r="O73" t="s">
        <v>958</v>
      </c>
      <c r="P73">
        <v>2</v>
      </c>
      <c r="Q73" s="12">
        <v>15000</v>
      </c>
      <c r="R73" s="22">
        <v>4.5999999999999996</v>
      </c>
      <c r="S73" s="12">
        <v>410</v>
      </c>
      <c r="T73" s="12">
        <f t="shared" si="5"/>
        <v>89.130434782608702</v>
      </c>
      <c r="U73" s="12" t="s">
        <v>1007</v>
      </c>
      <c r="V73" s="12">
        <v>3000</v>
      </c>
      <c r="W73" t="s">
        <v>28</v>
      </c>
      <c r="X73" t="s">
        <v>962</v>
      </c>
      <c r="Z73">
        <v>50</v>
      </c>
      <c r="AC73">
        <v>54</v>
      </c>
      <c r="AD73" s="15" t="s">
        <v>1058</v>
      </c>
      <c r="AE73" t="s">
        <v>2845</v>
      </c>
    </row>
    <row r="74" spans="1:33" x14ac:dyDescent="0.3">
      <c r="A74" s="14" t="s">
        <v>25</v>
      </c>
      <c r="B74" t="s">
        <v>954</v>
      </c>
      <c r="C74" t="s">
        <v>789</v>
      </c>
      <c r="D74" t="s">
        <v>26</v>
      </c>
      <c r="E74" s="7">
        <v>871869676161800</v>
      </c>
      <c r="F74" s="7">
        <v>929001218308</v>
      </c>
      <c r="G74" t="s">
        <v>225</v>
      </c>
      <c r="H74" s="4">
        <v>80</v>
      </c>
      <c r="I74" s="4">
        <v>85</v>
      </c>
      <c r="J74" s="4">
        <f t="shared" si="3"/>
        <v>102</v>
      </c>
      <c r="K74" s="10">
        <v>6.25E-2</v>
      </c>
      <c r="L74" s="7">
        <v>8539520000</v>
      </c>
      <c r="M74" t="s">
        <v>10</v>
      </c>
      <c r="N74">
        <v>10</v>
      </c>
      <c r="O74" t="s">
        <v>958</v>
      </c>
      <c r="P74">
        <v>2</v>
      </c>
      <c r="Q74" s="12">
        <v>15000</v>
      </c>
      <c r="R74" s="22">
        <v>4.5999999999999996</v>
      </c>
      <c r="S74" s="12">
        <v>430</v>
      </c>
      <c r="T74" s="12">
        <f t="shared" si="5"/>
        <v>93.478260869565219</v>
      </c>
      <c r="U74" s="12" t="s">
        <v>1007</v>
      </c>
      <c r="V74" s="12">
        <v>6500</v>
      </c>
      <c r="W74" t="s">
        <v>28</v>
      </c>
      <c r="X74" t="s">
        <v>962</v>
      </c>
      <c r="Z74">
        <v>50</v>
      </c>
      <c r="AC74">
        <v>54</v>
      </c>
      <c r="AD74" s="15" t="s">
        <v>1059</v>
      </c>
      <c r="AE74" t="s">
        <v>2845</v>
      </c>
    </row>
    <row r="75" spans="1:33" x14ac:dyDescent="0.3">
      <c r="A75" s="14" t="s">
        <v>25</v>
      </c>
      <c r="B75" t="s">
        <v>904</v>
      </c>
      <c r="C75" t="s">
        <v>1127</v>
      </c>
      <c r="D75" t="s">
        <v>26</v>
      </c>
      <c r="E75" s="7">
        <v>871951431256200</v>
      </c>
      <c r="F75" s="7">
        <v>929002968807</v>
      </c>
      <c r="G75" t="s">
        <v>226</v>
      </c>
      <c r="H75" s="4">
        <v>60</v>
      </c>
      <c r="I75" s="4">
        <v>64</v>
      </c>
      <c r="J75" s="4">
        <f t="shared" si="3"/>
        <v>76.8</v>
      </c>
      <c r="K75" s="10">
        <v>6.6666666666666652E-2</v>
      </c>
      <c r="L75" s="7">
        <v>8539520000</v>
      </c>
      <c r="M75" t="s">
        <v>10</v>
      </c>
      <c r="N75">
        <v>12</v>
      </c>
      <c r="O75" t="s">
        <v>958</v>
      </c>
      <c r="P75">
        <v>2</v>
      </c>
      <c r="Q75" s="12">
        <v>15000</v>
      </c>
      <c r="R75" s="22">
        <v>5</v>
      </c>
      <c r="S75" s="12">
        <v>470</v>
      </c>
      <c r="T75" s="12">
        <f t="shared" si="5"/>
        <v>94</v>
      </c>
      <c r="U75" s="12" t="s">
        <v>1053</v>
      </c>
      <c r="V75" s="12">
        <v>4000</v>
      </c>
      <c r="W75" t="s">
        <v>28</v>
      </c>
      <c r="X75" t="s">
        <v>962</v>
      </c>
      <c r="Z75">
        <v>35</v>
      </c>
      <c r="AC75">
        <v>106</v>
      </c>
      <c r="AE75" t="s">
        <v>1143</v>
      </c>
    </row>
    <row r="76" spans="1:33" x14ac:dyDescent="0.3">
      <c r="A76" s="14" t="s">
        <v>25</v>
      </c>
      <c r="B76" t="s">
        <v>904</v>
      </c>
      <c r="C76" t="s">
        <v>1127</v>
      </c>
      <c r="D76" t="s">
        <v>26</v>
      </c>
      <c r="E76" s="7">
        <v>871951431260900</v>
      </c>
      <c r="F76" s="7">
        <v>929002969207</v>
      </c>
      <c r="G76" t="s">
        <v>227</v>
      </c>
      <c r="H76" s="4">
        <v>60</v>
      </c>
      <c r="I76" s="4">
        <v>64</v>
      </c>
      <c r="J76" s="4">
        <f t="shared" si="3"/>
        <v>76.8</v>
      </c>
      <c r="K76" s="10">
        <v>6.6666666666666652E-2</v>
      </c>
      <c r="L76" s="7">
        <v>8539520000</v>
      </c>
      <c r="M76" t="s">
        <v>10</v>
      </c>
      <c r="N76">
        <v>12</v>
      </c>
      <c r="O76" t="s">
        <v>958</v>
      </c>
      <c r="P76">
        <v>2</v>
      </c>
      <c r="Q76" s="12">
        <v>15000</v>
      </c>
      <c r="R76" s="22">
        <v>5</v>
      </c>
      <c r="S76" s="12">
        <v>470</v>
      </c>
      <c r="T76" s="12">
        <f t="shared" si="5"/>
        <v>94</v>
      </c>
      <c r="U76" s="12" t="s">
        <v>1053</v>
      </c>
      <c r="V76" s="12">
        <v>6500</v>
      </c>
      <c r="W76" t="s">
        <v>28</v>
      </c>
      <c r="X76" t="s">
        <v>962</v>
      </c>
      <c r="Z76">
        <v>35</v>
      </c>
      <c r="AC76">
        <v>106</v>
      </c>
      <c r="AE76" t="s">
        <v>1143</v>
      </c>
    </row>
    <row r="77" spans="1:33" x14ac:dyDescent="0.3">
      <c r="A77" s="14" t="s">
        <v>25</v>
      </c>
      <c r="B77" t="s">
        <v>904</v>
      </c>
      <c r="C77" t="s">
        <v>1127</v>
      </c>
      <c r="D77" t="s">
        <v>26</v>
      </c>
      <c r="E77" s="7">
        <v>871951431278400</v>
      </c>
      <c r="F77" s="7">
        <v>929002970807</v>
      </c>
      <c r="G77" t="s">
        <v>228</v>
      </c>
      <c r="H77" s="4">
        <v>66</v>
      </c>
      <c r="I77" s="4">
        <v>72</v>
      </c>
      <c r="J77" s="4">
        <f t="shared" si="3"/>
        <v>86.4</v>
      </c>
      <c r="K77" s="10">
        <v>9.0909090909090828E-2</v>
      </c>
      <c r="L77" s="7">
        <v>8539520000</v>
      </c>
      <c r="M77" t="s">
        <v>10</v>
      </c>
      <c r="N77">
        <v>12</v>
      </c>
      <c r="O77" t="s">
        <v>958</v>
      </c>
      <c r="P77">
        <v>2</v>
      </c>
      <c r="Q77" s="12">
        <v>15000</v>
      </c>
      <c r="R77" s="22">
        <v>6</v>
      </c>
      <c r="S77" s="12">
        <v>620</v>
      </c>
      <c r="T77" s="12">
        <f t="shared" si="5"/>
        <v>103.33333333333333</v>
      </c>
      <c r="U77" s="12" t="s">
        <v>1053</v>
      </c>
      <c r="V77" s="12">
        <v>2700</v>
      </c>
      <c r="W77" t="s">
        <v>28</v>
      </c>
      <c r="X77" t="s">
        <v>962</v>
      </c>
      <c r="Z77">
        <v>35</v>
      </c>
      <c r="AC77">
        <v>106</v>
      </c>
      <c r="AE77" t="s">
        <v>2845</v>
      </c>
    </row>
    <row r="78" spans="1:33" x14ac:dyDescent="0.3">
      <c r="A78" s="14" t="s">
        <v>25</v>
      </c>
      <c r="B78" t="s">
        <v>908</v>
      </c>
      <c r="C78" t="s">
        <v>1127</v>
      </c>
      <c r="D78" t="s">
        <v>26</v>
      </c>
      <c r="E78" s="7">
        <v>871951431292000</v>
      </c>
      <c r="F78" s="7">
        <v>929002972007</v>
      </c>
      <c r="G78" t="s">
        <v>229</v>
      </c>
      <c r="H78" s="4">
        <v>66</v>
      </c>
      <c r="I78" s="4">
        <v>72</v>
      </c>
      <c r="J78" s="4">
        <f t="shared" si="3"/>
        <v>86.4</v>
      </c>
      <c r="K78" s="10">
        <v>9.0909090909090828E-2</v>
      </c>
      <c r="L78" s="7">
        <v>8539520000</v>
      </c>
      <c r="M78" t="s">
        <v>10</v>
      </c>
      <c r="N78">
        <v>12</v>
      </c>
      <c r="O78" t="s">
        <v>958</v>
      </c>
      <c r="P78">
        <v>2</v>
      </c>
      <c r="Q78" s="12">
        <v>15000</v>
      </c>
      <c r="R78" s="22">
        <v>6</v>
      </c>
      <c r="S78" s="12">
        <v>620</v>
      </c>
      <c r="T78" s="12">
        <f t="shared" si="5"/>
        <v>103.33333333333333</v>
      </c>
      <c r="U78" s="12" t="s">
        <v>1053</v>
      </c>
      <c r="V78" s="12">
        <v>2700</v>
      </c>
      <c r="W78" t="s">
        <v>28</v>
      </c>
      <c r="X78" t="s">
        <v>962</v>
      </c>
      <c r="Z78">
        <v>35</v>
      </c>
      <c r="AC78">
        <v>125</v>
      </c>
      <c r="AE78" t="s">
        <v>2845</v>
      </c>
    </row>
    <row r="79" spans="1:33" x14ac:dyDescent="0.3">
      <c r="A79" s="14" t="s">
        <v>25</v>
      </c>
      <c r="B79" t="s">
        <v>904</v>
      </c>
      <c r="C79" t="s">
        <v>1127</v>
      </c>
      <c r="D79" t="s">
        <v>26</v>
      </c>
      <c r="E79" s="7">
        <v>871951431282100</v>
      </c>
      <c r="F79" s="7">
        <v>929002971107</v>
      </c>
      <c r="G79" t="s">
        <v>230</v>
      </c>
      <c r="H79" s="4">
        <v>66</v>
      </c>
      <c r="I79" s="4">
        <v>72</v>
      </c>
      <c r="J79" s="4">
        <f t="shared" si="3"/>
        <v>86.4</v>
      </c>
      <c r="K79" s="10">
        <v>9.0909090909090828E-2</v>
      </c>
      <c r="L79" s="7">
        <v>8539520000</v>
      </c>
      <c r="M79" t="s">
        <v>10</v>
      </c>
      <c r="N79">
        <v>12</v>
      </c>
      <c r="O79" t="s">
        <v>958</v>
      </c>
      <c r="P79">
        <v>2</v>
      </c>
      <c r="Q79" s="12">
        <v>15000</v>
      </c>
      <c r="R79" s="22">
        <v>6</v>
      </c>
      <c r="S79" s="12">
        <v>620</v>
      </c>
      <c r="T79" s="12">
        <f t="shared" si="5"/>
        <v>103.33333333333333</v>
      </c>
      <c r="U79" s="12" t="s">
        <v>1053</v>
      </c>
      <c r="V79" s="12">
        <v>4000</v>
      </c>
      <c r="W79" t="s">
        <v>28</v>
      </c>
      <c r="X79" t="s">
        <v>962</v>
      </c>
      <c r="Z79">
        <v>35</v>
      </c>
      <c r="AC79">
        <v>106</v>
      </c>
      <c r="AE79" t="s">
        <v>2845</v>
      </c>
    </row>
    <row r="80" spans="1:33" x14ac:dyDescent="0.3">
      <c r="A80" s="14" t="s">
        <v>25</v>
      </c>
      <c r="B80" t="s">
        <v>908</v>
      </c>
      <c r="C80" t="s">
        <v>1127</v>
      </c>
      <c r="D80" t="s">
        <v>26</v>
      </c>
      <c r="E80" s="7">
        <v>871951431294400</v>
      </c>
      <c r="F80" s="7">
        <v>929002972307</v>
      </c>
      <c r="G80" t="s">
        <v>231</v>
      </c>
      <c r="H80" s="4">
        <v>66</v>
      </c>
      <c r="I80" s="4">
        <v>72</v>
      </c>
      <c r="J80" s="4">
        <f t="shared" si="3"/>
        <v>86.4</v>
      </c>
      <c r="K80" s="10">
        <v>9.0909090909090828E-2</v>
      </c>
      <c r="L80" s="7">
        <v>8539520000</v>
      </c>
      <c r="M80" t="s">
        <v>10</v>
      </c>
      <c r="N80">
        <v>12</v>
      </c>
      <c r="O80" t="s">
        <v>958</v>
      </c>
      <c r="P80">
        <v>2</v>
      </c>
      <c r="Q80" s="12">
        <v>15000</v>
      </c>
      <c r="R80" s="22">
        <v>6</v>
      </c>
      <c r="S80" s="12">
        <v>620</v>
      </c>
      <c r="T80" s="12">
        <f t="shared" si="5"/>
        <v>103.33333333333333</v>
      </c>
      <c r="U80" s="12" t="s">
        <v>1053</v>
      </c>
      <c r="V80" s="12">
        <v>4000</v>
      </c>
      <c r="W80" t="s">
        <v>28</v>
      </c>
      <c r="X80" t="s">
        <v>962</v>
      </c>
      <c r="Z80">
        <v>35</v>
      </c>
      <c r="AC80">
        <v>125</v>
      </c>
      <c r="AE80" t="s">
        <v>2845</v>
      </c>
    </row>
    <row r="81" spans="1:33" x14ac:dyDescent="0.3">
      <c r="A81" s="14" t="s">
        <v>25</v>
      </c>
      <c r="B81" t="s">
        <v>904</v>
      </c>
      <c r="C81" t="s">
        <v>1127</v>
      </c>
      <c r="D81" t="s">
        <v>26</v>
      </c>
      <c r="E81" s="7">
        <v>871951431276000</v>
      </c>
      <c r="F81" s="7">
        <v>929002970607</v>
      </c>
      <c r="G81" t="s">
        <v>232</v>
      </c>
      <c r="H81" s="4">
        <v>66</v>
      </c>
      <c r="I81" s="4">
        <v>72</v>
      </c>
      <c r="J81" s="4">
        <f t="shared" si="3"/>
        <v>86.4</v>
      </c>
      <c r="K81" s="10">
        <v>9.0909090909090828E-2</v>
      </c>
      <c r="L81" s="7">
        <v>8539520000</v>
      </c>
      <c r="M81" t="s">
        <v>10</v>
      </c>
      <c r="N81">
        <v>12</v>
      </c>
      <c r="O81" t="s">
        <v>958</v>
      </c>
      <c r="P81">
        <v>2</v>
      </c>
      <c r="Q81" s="12">
        <v>15000</v>
      </c>
      <c r="R81" s="22">
        <v>6</v>
      </c>
      <c r="S81" s="12">
        <v>620</v>
      </c>
      <c r="T81" s="12">
        <f t="shared" si="5"/>
        <v>103.33333333333333</v>
      </c>
      <c r="U81" s="12" t="s">
        <v>1053</v>
      </c>
      <c r="V81" s="12">
        <v>2700</v>
      </c>
      <c r="W81" t="s">
        <v>28</v>
      </c>
      <c r="X81" t="s">
        <v>962</v>
      </c>
      <c r="Z81">
        <v>35</v>
      </c>
      <c r="AC81">
        <v>106</v>
      </c>
      <c r="AE81" t="s">
        <v>2845</v>
      </c>
    </row>
    <row r="82" spans="1:33" x14ac:dyDescent="0.3">
      <c r="A82" s="14" t="s">
        <v>25</v>
      </c>
      <c r="B82" t="s">
        <v>904</v>
      </c>
      <c r="C82" t="s">
        <v>1127</v>
      </c>
      <c r="D82" t="s">
        <v>26</v>
      </c>
      <c r="E82" s="7">
        <v>871951431280700</v>
      </c>
      <c r="F82" s="7">
        <v>929002970907</v>
      </c>
      <c r="G82" t="s">
        <v>233</v>
      </c>
      <c r="H82" s="4">
        <v>66</v>
      </c>
      <c r="I82" s="4">
        <v>72</v>
      </c>
      <c r="J82" s="4">
        <f t="shared" si="3"/>
        <v>86.4</v>
      </c>
      <c r="K82" s="10">
        <v>9.0909090909090828E-2</v>
      </c>
      <c r="L82" s="7">
        <v>8539520000</v>
      </c>
      <c r="M82" t="s">
        <v>10</v>
      </c>
      <c r="N82">
        <v>12</v>
      </c>
      <c r="O82" t="s">
        <v>958</v>
      </c>
      <c r="P82">
        <v>2</v>
      </c>
      <c r="Q82" s="12">
        <v>15000</v>
      </c>
      <c r="R82" s="22">
        <v>6</v>
      </c>
      <c r="S82" s="12">
        <v>620</v>
      </c>
      <c r="T82" s="12">
        <f t="shared" si="5"/>
        <v>103.33333333333333</v>
      </c>
      <c r="U82" s="12" t="s">
        <v>1053</v>
      </c>
      <c r="V82" s="12">
        <v>4000</v>
      </c>
      <c r="W82" t="s">
        <v>28</v>
      </c>
      <c r="X82" t="s">
        <v>962</v>
      </c>
      <c r="Z82">
        <v>35</v>
      </c>
      <c r="AC82">
        <v>106</v>
      </c>
      <c r="AE82" t="s">
        <v>2845</v>
      </c>
    </row>
    <row r="83" spans="1:33" x14ac:dyDescent="0.3">
      <c r="A83" s="14" t="s">
        <v>25</v>
      </c>
      <c r="B83" t="s">
        <v>909</v>
      </c>
      <c r="C83" t="s">
        <v>1127</v>
      </c>
      <c r="D83" t="s">
        <v>26</v>
      </c>
      <c r="E83" s="7">
        <v>871951431328600</v>
      </c>
      <c r="F83" s="7">
        <v>929002972507</v>
      </c>
      <c r="G83" t="s">
        <v>234</v>
      </c>
      <c r="H83" s="4">
        <v>84.17</v>
      </c>
      <c r="I83" s="4">
        <v>90</v>
      </c>
      <c r="J83" s="4">
        <f t="shared" si="3"/>
        <v>108</v>
      </c>
      <c r="K83" s="10">
        <v>6.9264583580848305E-2</v>
      </c>
      <c r="L83" s="7">
        <v>8539520000</v>
      </c>
      <c r="M83" t="s">
        <v>10</v>
      </c>
      <c r="N83">
        <v>12</v>
      </c>
      <c r="O83" t="s">
        <v>958</v>
      </c>
      <c r="P83">
        <v>2</v>
      </c>
      <c r="Q83" s="12">
        <v>15000</v>
      </c>
      <c r="R83" s="22">
        <v>7</v>
      </c>
      <c r="S83" s="12">
        <v>806</v>
      </c>
      <c r="T83" s="12">
        <f t="shared" si="5"/>
        <v>115.14285714285714</v>
      </c>
      <c r="U83" s="12" t="s">
        <v>1053</v>
      </c>
      <c r="V83" s="12">
        <v>2700</v>
      </c>
      <c r="W83" t="s">
        <v>28</v>
      </c>
      <c r="X83" t="s">
        <v>962</v>
      </c>
      <c r="Z83">
        <v>35</v>
      </c>
      <c r="AC83">
        <v>115</v>
      </c>
      <c r="AE83" t="s">
        <v>2845</v>
      </c>
    </row>
    <row r="84" spans="1:33" x14ac:dyDescent="0.3">
      <c r="A84" s="14" t="s">
        <v>25</v>
      </c>
      <c r="B84" t="s">
        <v>909</v>
      </c>
      <c r="C84" t="s">
        <v>1127</v>
      </c>
      <c r="D84" t="s">
        <v>26</v>
      </c>
      <c r="E84" s="7">
        <v>871951431330900</v>
      </c>
      <c r="F84" s="7">
        <v>929002972717</v>
      </c>
      <c r="G84" t="s">
        <v>235</v>
      </c>
      <c r="H84" s="4">
        <v>84.17</v>
      </c>
      <c r="I84" s="4">
        <v>90</v>
      </c>
      <c r="J84" s="4">
        <f t="shared" si="3"/>
        <v>108</v>
      </c>
      <c r="K84" s="10">
        <v>6.9264583580848305E-2</v>
      </c>
      <c r="L84" s="7">
        <v>8539520000</v>
      </c>
      <c r="M84" t="s">
        <v>10</v>
      </c>
      <c r="N84">
        <v>12</v>
      </c>
      <c r="O84" t="s">
        <v>958</v>
      </c>
      <c r="P84">
        <v>2</v>
      </c>
      <c r="Q84" s="12">
        <v>15000</v>
      </c>
      <c r="R84" s="22">
        <v>7</v>
      </c>
      <c r="S84" s="12">
        <v>806</v>
      </c>
      <c r="T84" s="12">
        <f t="shared" si="5"/>
        <v>115.14285714285714</v>
      </c>
      <c r="U84" s="12" t="s">
        <v>1053</v>
      </c>
      <c r="V84" s="12">
        <v>4000</v>
      </c>
      <c r="W84" t="s">
        <v>28</v>
      </c>
      <c r="X84" t="s">
        <v>962</v>
      </c>
      <c r="Z84">
        <v>35</v>
      </c>
      <c r="AC84">
        <v>115</v>
      </c>
      <c r="AE84" t="s">
        <v>2845</v>
      </c>
    </row>
    <row r="85" spans="1:33" s="24" customFormat="1" x14ac:dyDescent="0.3">
      <c r="A85" s="14" t="s">
        <v>25</v>
      </c>
      <c r="B85" t="s">
        <v>905</v>
      </c>
      <c r="C85" t="s">
        <v>1127</v>
      </c>
      <c r="D85" t="s">
        <v>26</v>
      </c>
      <c r="E85" s="7">
        <v>871951431274600</v>
      </c>
      <c r="F85" s="7">
        <v>929002970407</v>
      </c>
      <c r="G85" t="s">
        <v>236</v>
      </c>
      <c r="H85" s="4">
        <v>59.5</v>
      </c>
      <c r="I85" s="4">
        <v>64</v>
      </c>
      <c r="J85" s="4">
        <f t="shared" si="3"/>
        <v>76.8</v>
      </c>
      <c r="K85" s="10">
        <v>7.5630252100840289E-2</v>
      </c>
      <c r="L85" s="7">
        <v>8539520000</v>
      </c>
      <c r="M85" t="s">
        <v>10</v>
      </c>
      <c r="N85">
        <v>12</v>
      </c>
      <c r="O85" t="s">
        <v>958</v>
      </c>
      <c r="P85">
        <v>2</v>
      </c>
      <c r="Q85" s="12">
        <v>15000</v>
      </c>
      <c r="R85" s="22">
        <v>5</v>
      </c>
      <c r="S85" s="12">
        <v>470</v>
      </c>
      <c r="T85" s="12">
        <f t="shared" si="5"/>
        <v>94</v>
      </c>
      <c r="U85" s="12" t="s">
        <v>1053</v>
      </c>
      <c r="V85" s="12">
        <v>6500</v>
      </c>
      <c r="W85" t="s">
        <v>28</v>
      </c>
      <c r="X85" t="s">
        <v>962</v>
      </c>
      <c r="Y85"/>
      <c r="Z85">
        <v>45</v>
      </c>
      <c r="AA85"/>
      <c r="AB85"/>
      <c r="AC85">
        <v>88</v>
      </c>
      <c r="AD85"/>
      <c r="AE85" t="s">
        <v>1143</v>
      </c>
      <c r="AG85"/>
    </row>
    <row r="86" spans="1:33" s="24" customFormat="1" x14ac:dyDescent="0.3">
      <c r="A86" s="14" t="s">
        <v>25</v>
      </c>
      <c r="B86" t="s">
        <v>905</v>
      </c>
      <c r="C86" t="s">
        <v>1127</v>
      </c>
      <c r="D86" t="s">
        <v>26</v>
      </c>
      <c r="E86" s="7">
        <v>871951431286900</v>
      </c>
      <c r="F86" s="7">
        <v>929002971407</v>
      </c>
      <c r="G86" t="s">
        <v>237</v>
      </c>
      <c r="H86" s="4">
        <v>66</v>
      </c>
      <c r="I86" s="4">
        <v>72</v>
      </c>
      <c r="J86" s="4">
        <f t="shared" si="3"/>
        <v>86.4</v>
      </c>
      <c r="K86" s="10">
        <v>9.0909090909090828E-2</v>
      </c>
      <c r="L86" s="7">
        <v>8539520000</v>
      </c>
      <c r="M86" t="s">
        <v>10</v>
      </c>
      <c r="N86">
        <v>12</v>
      </c>
      <c r="O86" t="s">
        <v>958</v>
      </c>
      <c r="P86">
        <v>2</v>
      </c>
      <c r="Q86" s="12">
        <v>15000</v>
      </c>
      <c r="R86" s="22">
        <v>6</v>
      </c>
      <c r="S86" s="12">
        <v>620</v>
      </c>
      <c r="T86" s="12">
        <f t="shared" si="5"/>
        <v>103.33333333333333</v>
      </c>
      <c r="U86" s="12" t="s">
        <v>1053</v>
      </c>
      <c r="V86" s="12">
        <v>2700</v>
      </c>
      <c r="W86" t="s">
        <v>28</v>
      </c>
      <c r="X86" t="s">
        <v>962</v>
      </c>
      <c r="Y86"/>
      <c r="Z86">
        <v>45</v>
      </c>
      <c r="AA86"/>
      <c r="AB86"/>
      <c r="AC86">
        <v>88</v>
      </c>
      <c r="AD86"/>
      <c r="AE86" t="s">
        <v>2845</v>
      </c>
      <c r="AG86"/>
    </row>
    <row r="87" spans="1:33" s="24" customFormat="1" x14ac:dyDescent="0.3">
      <c r="A87" s="14" t="s">
        <v>25</v>
      </c>
      <c r="B87" t="s">
        <v>905</v>
      </c>
      <c r="C87" t="s">
        <v>1127</v>
      </c>
      <c r="D87" t="s">
        <v>26</v>
      </c>
      <c r="E87" s="7">
        <v>871951431290600</v>
      </c>
      <c r="F87" s="7">
        <v>929002971707</v>
      </c>
      <c r="G87" t="s">
        <v>238</v>
      </c>
      <c r="H87" s="4">
        <v>66</v>
      </c>
      <c r="I87" s="4">
        <v>72</v>
      </c>
      <c r="J87" s="4">
        <f t="shared" si="3"/>
        <v>86.4</v>
      </c>
      <c r="K87" s="10">
        <v>9.0909090909090828E-2</v>
      </c>
      <c r="L87" s="7">
        <v>8539520000</v>
      </c>
      <c r="M87" t="s">
        <v>10</v>
      </c>
      <c r="N87">
        <v>12</v>
      </c>
      <c r="O87" t="s">
        <v>958</v>
      </c>
      <c r="P87">
        <v>2</v>
      </c>
      <c r="Q87" s="12">
        <v>15000</v>
      </c>
      <c r="R87" s="22">
        <v>6</v>
      </c>
      <c r="S87" s="12">
        <v>620</v>
      </c>
      <c r="T87" s="12">
        <f t="shared" si="5"/>
        <v>103.33333333333333</v>
      </c>
      <c r="U87" s="12" t="s">
        <v>1053</v>
      </c>
      <c r="V87" s="12">
        <v>4000</v>
      </c>
      <c r="W87" t="s">
        <v>28</v>
      </c>
      <c r="X87" t="s">
        <v>962</v>
      </c>
      <c r="Y87"/>
      <c r="Z87">
        <v>45</v>
      </c>
      <c r="AA87"/>
      <c r="AB87"/>
      <c r="AC87">
        <v>88</v>
      </c>
      <c r="AD87"/>
      <c r="AE87" t="s">
        <v>2845</v>
      </c>
      <c r="AG87"/>
    </row>
    <row r="88" spans="1:33" x14ac:dyDescent="0.3">
      <c r="A88" s="14" t="s">
        <v>25</v>
      </c>
      <c r="B88" t="s">
        <v>905</v>
      </c>
      <c r="C88" t="s">
        <v>1127</v>
      </c>
      <c r="D88" t="s">
        <v>26</v>
      </c>
      <c r="E88" s="7">
        <v>871951431284500</v>
      </c>
      <c r="F88" s="7">
        <v>929002971207</v>
      </c>
      <c r="G88" t="s">
        <v>239</v>
      </c>
      <c r="H88" s="4">
        <v>66</v>
      </c>
      <c r="I88" s="4">
        <v>72</v>
      </c>
      <c r="J88" s="4">
        <f t="shared" si="3"/>
        <v>86.4</v>
      </c>
      <c r="K88" s="10">
        <v>9.0909090909090828E-2</v>
      </c>
      <c r="L88" s="7">
        <v>8539520000</v>
      </c>
      <c r="M88" t="s">
        <v>10</v>
      </c>
      <c r="N88">
        <v>12</v>
      </c>
      <c r="O88" t="s">
        <v>958</v>
      </c>
      <c r="P88">
        <v>2</v>
      </c>
      <c r="Q88" s="12">
        <v>15000</v>
      </c>
      <c r="R88" s="22">
        <v>6</v>
      </c>
      <c r="S88" s="12">
        <v>620</v>
      </c>
      <c r="T88" s="12">
        <f t="shared" si="5"/>
        <v>103.33333333333333</v>
      </c>
      <c r="U88" s="12" t="s">
        <v>1053</v>
      </c>
      <c r="V88" s="12">
        <v>2700</v>
      </c>
      <c r="W88" t="s">
        <v>28</v>
      </c>
      <c r="X88" t="s">
        <v>962</v>
      </c>
      <c r="Z88">
        <v>45</v>
      </c>
      <c r="AC88">
        <v>88</v>
      </c>
      <c r="AE88" t="s">
        <v>2845</v>
      </c>
    </row>
    <row r="89" spans="1:33" x14ac:dyDescent="0.3">
      <c r="A89" s="14" t="s">
        <v>25</v>
      </c>
      <c r="B89" t="s">
        <v>905</v>
      </c>
      <c r="C89" t="s">
        <v>1127</v>
      </c>
      <c r="D89" t="s">
        <v>26</v>
      </c>
      <c r="E89" s="7">
        <v>871951431288300</v>
      </c>
      <c r="F89" s="7">
        <v>929002971507</v>
      </c>
      <c r="G89" t="s">
        <v>240</v>
      </c>
      <c r="H89" s="4">
        <v>66</v>
      </c>
      <c r="I89" s="4">
        <v>72</v>
      </c>
      <c r="J89" s="4">
        <f t="shared" ref="J89:J135" si="6">ROUND(I89*1.2,2)</f>
        <v>86.4</v>
      </c>
      <c r="K89" s="10">
        <v>9.0909090909090828E-2</v>
      </c>
      <c r="L89" s="7">
        <v>8539520000</v>
      </c>
      <c r="M89" t="s">
        <v>10</v>
      </c>
      <c r="N89">
        <v>12</v>
      </c>
      <c r="O89" t="s">
        <v>958</v>
      </c>
      <c r="P89">
        <v>2</v>
      </c>
      <c r="Q89" s="12">
        <v>15000</v>
      </c>
      <c r="R89" s="22">
        <v>6</v>
      </c>
      <c r="S89" s="12">
        <v>620</v>
      </c>
      <c r="T89" s="12">
        <f t="shared" ref="T89:T93" si="7">S89/R89</f>
        <v>103.33333333333333</v>
      </c>
      <c r="U89" s="12" t="s">
        <v>1053</v>
      </c>
      <c r="V89" s="12">
        <v>4000</v>
      </c>
      <c r="W89" t="s">
        <v>28</v>
      </c>
      <c r="X89" t="s">
        <v>962</v>
      </c>
      <c r="Z89">
        <v>45</v>
      </c>
      <c r="AC89">
        <v>88</v>
      </c>
      <c r="AE89" t="s">
        <v>2845</v>
      </c>
    </row>
    <row r="90" spans="1:33" x14ac:dyDescent="0.3">
      <c r="A90" s="14" t="s">
        <v>25</v>
      </c>
      <c r="B90" t="s">
        <v>954</v>
      </c>
      <c r="C90" t="s">
        <v>789</v>
      </c>
      <c r="D90" t="s">
        <v>26</v>
      </c>
      <c r="E90" s="7">
        <v>871951440837100</v>
      </c>
      <c r="F90" s="7">
        <v>929001372017</v>
      </c>
      <c r="G90" t="s">
        <v>241</v>
      </c>
      <c r="H90" s="4">
        <v>106.67</v>
      </c>
      <c r="I90" s="4">
        <v>111.6</v>
      </c>
      <c r="J90" s="4">
        <f t="shared" si="6"/>
        <v>133.91999999999999</v>
      </c>
      <c r="K90" s="10">
        <v>4.6217305709196577E-2</v>
      </c>
      <c r="L90" s="7">
        <v>8539520000</v>
      </c>
      <c r="M90" t="s">
        <v>10</v>
      </c>
      <c r="N90">
        <v>10</v>
      </c>
      <c r="O90" t="s">
        <v>958</v>
      </c>
      <c r="P90">
        <v>2</v>
      </c>
      <c r="Q90" s="12">
        <v>15000</v>
      </c>
      <c r="R90" s="22">
        <v>6</v>
      </c>
      <c r="S90" s="12">
        <v>500</v>
      </c>
      <c r="T90" s="12">
        <f t="shared" si="7"/>
        <v>83.333333333333329</v>
      </c>
      <c r="U90" s="12" t="s">
        <v>1054</v>
      </c>
      <c r="V90" s="12">
        <v>2700</v>
      </c>
      <c r="W90" t="s">
        <v>28</v>
      </c>
      <c r="X90" t="s">
        <v>962</v>
      </c>
      <c r="Z90">
        <v>50</v>
      </c>
      <c r="AC90">
        <v>54</v>
      </c>
      <c r="AE90" t="s">
        <v>1143</v>
      </c>
    </row>
    <row r="91" spans="1:33" x14ac:dyDescent="0.3">
      <c r="A91" s="14" t="s">
        <v>25</v>
      </c>
      <c r="B91" t="s">
        <v>954</v>
      </c>
      <c r="C91" t="s">
        <v>789</v>
      </c>
      <c r="D91" t="s">
        <v>26</v>
      </c>
      <c r="E91" s="7">
        <v>871951440833300</v>
      </c>
      <c r="F91" s="7">
        <v>929002093317</v>
      </c>
      <c r="G91" t="s">
        <v>242</v>
      </c>
      <c r="H91" s="4">
        <v>117.5</v>
      </c>
      <c r="I91" s="4">
        <v>117.5</v>
      </c>
      <c r="J91" s="4">
        <f t="shared" si="6"/>
        <v>141</v>
      </c>
      <c r="K91" s="10">
        <v>0</v>
      </c>
      <c r="L91" s="7">
        <v>8539520000</v>
      </c>
      <c r="M91" t="s">
        <v>10</v>
      </c>
      <c r="N91">
        <v>10</v>
      </c>
      <c r="O91" t="s">
        <v>958</v>
      </c>
      <c r="P91">
        <v>2</v>
      </c>
      <c r="Q91" s="12">
        <v>15000</v>
      </c>
      <c r="R91" s="22">
        <v>8</v>
      </c>
      <c r="S91" s="12">
        <v>720</v>
      </c>
      <c r="T91" s="12">
        <f t="shared" si="7"/>
        <v>90</v>
      </c>
      <c r="U91" s="12" t="s">
        <v>1054</v>
      </c>
      <c r="V91" s="12">
        <v>3000</v>
      </c>
      <c r="W91" t="s">
        <v>28</v>
      </c>
      <c r="X91" t="s">
        <v>962</v>
      </c>
      <c r="Z91">
        <v>50</v>
      </c>
      <c r="AC91">
        <v>54</v>
      </c>
      <c r="AE91" t="s">
        <v>2845</v>
      </c>
    </row>
    <row r="92" spans="1:33" x14ac:dyDescent="0.3">
      <c r="A92" s="14" t="s">
        <v>25</v>
      </c>
      <c r="B92" t="s">
        <v>954</v>
      </c>
      <c r="C92" t="s">
        <v>789</v>
      </c>
      <c r="D92" t="s">
        <v>26</v>
      </c>
      <c r="E92" s="7">
        <v>871951440835700</v>
      </c>
      <c r="F92" s="7">
        <v>929002093417</v>
      </c>
      <c r="G92" t="s">
        <v>243</v>
      </c>
      <c r="H92" s="4">
        <v>117.5</v>
      </c>
      <c r="I92" s="4">
        <v>122.89999999999999</v>
      </c>
      <c r="J92" s="4">
        <f t="shared" si="6"/>
        <v>147.47999999999999</v>
      </c>
      <c r="K92" s="10">
        <v>4.595744680851066E-2</v>
      </c>
      <c r="L92" s="7">
        <v>8539520000</v>
      </c>
      <c r="M92" t="s">
        <v>10</v>
      </c>
      <c r="N92">
        <v>10</v>
      </c>
      <c r="O92" t="s">
        <v>958</v>
      </c>
      <c r="P92">
        <v>2</v>
      </c>
      <c r="Q92" s="12">
        <v>15000</v>
      </c>
      <c r="R92" s="22">
        <v>8</v>
      </c>
      <c r="S92" s="12">
        <v>720</v>
      </c>
      <c r="T92" s="12">
        <f t="shared" si="7"/>
        <v>90</v>
      </c>
      <c r="U92" s="12" t="s">
        <v>1054</v>
      </c>
      <c r="V92" s="12">
        <v>4000</v>
      </c>
      <c r="W92" t="s">
        <v>28</v>
      </c>
      <c r="X92" t="s">
        <v>962</v>
      </c>
      <c r="Z92">
        <v>50</v>
      </c>
      <c r="AC92">
        <v>54</v>
      </c>
      <c r="AE92" t="s">
        <v>1143</v>
      </c>
    </row>
    <row r="93" spans="1:33" x14ac:dyDescent="0.3">
      <c r="A93" s="14" t="s">
        <v>25</v>
      </c>
      <c r="B93" t="s">
        <v>910</v>
      </c>
      <c r="C93" t="s">
        <v>1128</v>
      </c>
      <c r="D93" t="s">
        <v>26</v>
      </c>
      <c r="E93" s="7">
        <v>871869964053800</v>
      </c>
      <c r="F93" s="7">
        <v>929002004149</v>
      </c>
      <c r="G93" t="s">
        <v>244</v>
      </c>
      <c r="H93" s="4">
        <v>282.5</v>
      </c>
      <c r="I93" s="4">
        <v>282.5</v>
      </c>
      <c r="J93" s="4">
        <f t="shared" si="6"/>
        <v>339</v>
      </c>
      <c r="K93" s="10">
        <v>0</v>
      </c>
      <c r="L93" s="7">
        <v>8539520000</v>
      </c>
      <c r="M93" t="s">
        <v>10</v>
      </c>
      <c r="N93">
        <v>6</v>
      </c>
      <c r="O93" t="s">
        <v>958</v>
      </c>
      <c r="P93">
        <v>2</v>
      </c>
      <c r="Q93" s="12">
        <v>15000</v>
      </c>
      <c r="R93" s="22">
        <v>19</v>
      </c>
      <c r="S93" s="12">
        <v>2300</v>
      </c>
      <c r="T93" s="12">
        <f t="shared" si="7"/>
        <v>121.05263157894737</v>
      </c>
      <c r="U93" s="12" t="s">
        <v>1053</v>
      </c>
      <c r="V93" s="12">
        <v>6500</v>
      </c>
      <c r="W93" t="s">
        <v>28</v>
      </c>
      <c r="X93" t="s">
        <v>962</v>
      </c>
      <c r="Z93">
        <v>80</v>
      </c>
      <c r="AC93">
        <v>155</v>
      </c>
      <c r="AD93" s="15" t="s">
        <v>1060</v>
      </c>
      <c r="AE93" t="s">
        <v>2845</v>
      </c>
    </row>
    <row r="94" spans="1:33" x14ac:dyDescent="0.3">
      <c r="A94" s="14" t="s">
        <v>25</v>
      </c>
      <c r="B94" t="s">
        <v>906</v>
      </c>
      <c r="C94" t="s">
        <v>781</v>
      </c>
      <c r="D94" t="s">
        <v>26</v>
      </c>
      <c r="E94" s="7">
        <v>871869668762800</v>
      </c>
      <c r="F94" s="7">
        <v>929001299808</v>
      </c>
      <c r="G94" t="s">
        <v>249</v>
      </c>
      <c r="H94" s="4">
        <v>168.33</v>
      </c>
      <c r="I94" s="4">
        <v>176</v>
      </c>
      <c r="J94" s="4">
        <f t="shared" si="6"/>
        <v>211.2</v>
      </c>
      <c r="K94" s="10">
        <v>4.5565258717994439E-2</v>
      </c>
      <c r="L94" s="7">
        <v>8539520000</v>
      </c>
      <c r="M94" t="s">
        <v>10</v>
      </c>
      <c r="N94">
        <v>10</v>
      </c>
      <c r="O94" t="s">
        <v>958</v>
      </c>
      <c r="P94">
        <v>2</v>
      </c>
      <c r="Q94" s="12">
        <v>15000</v>
      </c>
      <c r="R94" s="22">
        <v>20</v>
      </c>
      <c r="S94" s="12">
        <v>1900</v>
      </c>
      <c r="T94" s="12">
        <f t="shared" ref="T94:T97" si="8">S94/R94</f>
        <v>95</v>
      </c>
      <c r="U94" s="12" t="s">
        <v>1046</v>
      </c>
      <c r="V94" s="12">
        <v>3000</v>
      </c>
      <c r="W94" t="s">
        <v>28</v>
      </c>
      <c r="X94" t="s">
        <v>962</v>
      </c>
      <c r="Z94">
        <v>28</v>
      </c>
      <c r="AC94">
        <v>1212</v>
      </c>
      <c r="AD94" s="15" t="s">
        <v>1065</v>
      </c>
      <c r="AE94" t="s">
        <v>1143</v>
      </c>
    </row>
    <row r="95" spans="1:33" x14ac:dyDescent="0.3">
      <c r="A95" s="14" t="s">
        <v>25</v>
      </c>
      <c r="B95" t="s">
        <v>902</v>
      </c>
      <c r="C95" t="s">
        <v>774</v>
      </c>
      <c r="D95" t="s">
        <v>26</v>
      </c>
      <c r="E95" s="7" t="s">
        <v>1120</v>
      </c>
      <c r="F95" s="7">
        <v>915004575603</v>
      </c>
      <c r="G95" t="s">
        <v>107</v>
      </c>
      <c r="H95" s="4">
        <v>1176.67</v>
      </c>
      <c r="I95" s="4">
        <v>1230.1999999999998</v>
      </c>
      <c r="J95" s="4">
        <f t="shared" si="6"/>
        <v>1476.24</v>
      </c>
      <c r="K95" s="10">
        <v>4.5492788972268938E-2</v>
      </c>
      <c r="L95" s="7">
        <v>9405119090</v>
      </c>
      <c r="M95" t="s">
        <v>10</v>
      </c>
      <c r="N95">
        <v>6</v>
      </c>
      <c r="O95" t="s">
        <v>958</v>
      </c>
      <c r="P95">
        <v>2</v>
      </c>
      <c r="Q95" s="12">
        <v>15000</v>
      </c>
      <c r="R95" s="22">
        <v>17</v>
      </c>
      <c r="S95" s="12">
        <v>2000</v>
      </c>
      <c r="T95" s="12">
        <f t="shared" si="8"/>
        <v>117.64705882352941</v>
      </c>
      <c r="V95" s="12">
        <v>4000</v>
      </c>
      <c r="W95" t="s">
        <v>28</v>
      </c>
      <c r="X95" t="s">
        <v>962</v>
      </c>
      <c r="Y95" t="s">
        <v>967</v>
      </c>
      <c r="AA95">
        <v>320</v>
      </c>
      <c r="AB95">
        <v>320</v>
      </c>
      <c r="AC95">
        <v>70</v>
      </c>
      <c r="AD95" s="15" t="s">
        <v>966</v>
      </c>
      <c r="AE95" t="s">
        <v>2845</v>
      </c>
    </row>
    <row r="96" spans="1:33" x14ac:dyDescent="0.3">
      <c r="A96" s="14" t="s">
        <v>25</v>
      </c>
      <c r="B96" t="s">
        <v>913</v>
      </c>
      <c r="C96" t="s">
        <v>797</v>
      </c>
      <c r="D96" t="s">
        <v>47</v>
      </c>
      <c r="E96" s="7">
        <v>871150003659950</v>
      </c>
      <c r="F96" s="7">
        <v>924196244441</v>
      </c>
      <c r="G96" t="s">
        <v>308</v>
      </c>
      <c r="H96" s="4">
        <v>96</v>
      </c>
      <c r="I96" s="4">
        <v>100.39999999999999</v>
      </c>
      <c r="J96" s="4">
        <f t="shared" si="6"/>
        <v>120.48</v>
      </c>
      <c r="K96" s="10">
        <v>4.5833333333333171E-2</v>
      </c>
      <c r="L96" s="7">
        <v>8539229010</v>
      </c>
      <c r="M96" t="s">
        <v>10</v>
      </c>
      <c r="N96">
        <v>100</v>
      </c>
      <c r="O96" t="s">
        <v>958</v>
      </c>
      <c r="P96" t="s">
        <v>957</v>
      </c>
      <c r="Q96" s="12">
        <v>1000</v>
      </c>
      <c r="R96" s="22">
        <v>15.4</v>
      </c>
      <c r="S96" s="12">
        <v>90</v>
      </c>
      <c r="T96" s="12">
        <f t="shared" si="8"/>
        <v>5.8441558441558437</v>
      </c>
      <c r="V96" s="12">
        <v>2700</v>
      </c>
      <c r="W96" t="s">
        <v>28</v>
      </c>
      <c r="X96" t="s">
        <v>1155</v>
      </c>
      <c r="Z96">
        <v>22</v>
      </c>
      <c r="AA96">
        <v>49</v>
      </c>
      <c r="AD96" s="15" t="s">
        <v>1161</v>
      </c>
      <c r="AE96" t="s">
        <v>2845</v>
      </c>
    </row>
    <row r="97" spans="1:31" x14ac:dyDescent="0.3">
      <c r="A97" s="14" t="s">
        <v>25</v>
      </c>
      <c r="B97" t="s">
        <v>913</v>
      </c>
      <c r="C97" t="s">
        <v>797</v>
      </c>
      <c r="D97" t="s">
        <v>47</v>
      </c>
      <c r="E97" s="7">
        <v>871150003871550</v>
      </c>
      <c r="F97" s="7">
        <v>924198244441</v>
      </c>
      <c r="G97" t="s">
        <v>309</v>
      </c>
      <c r="H97" s="4">
        <v>96</v>
      </c>
      <c r="I97" s="4">
        <v>100.39999999999999</v>
      </c>
      <c r="J97" s="4">
        <f t="shared" si="6"/>
        <v>120.48</v>
      </c>
      <c r="K97" s="10">
        <v>4.5833333333333171E-2</v>
      </c>
      <c r="L97" s="7">
        <v>8539229010</v>
      </c>
      <c r="M97" t="s">
        <v>10</v>
      </c>
      <c r="N97">
        <v>100</v>
      </c>
      <c r="O97" t="s">
        <v>958</v>
      </c>
      <c r="P97" t="s">
        <v>957</v>
      </c>
      <c r="Q97" s="12">
        <v>1000</v>
      </c>
      <c r="R97" s="22">
        <v>26</v>
      </c>
      <c r="S97" s="12">
        <v>172</v>
      </c>
      <c r="T97" s="12">
        <f t="shared" si="8"/>
        <v>6.615384615384615</v>
      </c>
      <c r="V97" s="12">
        <v>2700</v>
      </c>
      <c r="W97" t="s">
        <v>28</v>
      </c>
      <c r="X97" t="s">
        <v>1155</v>
      </c>
      <c r="Z97">
        <v>25</v>
      </c>
      <c r="AA97">
        <v>57</v>
      </c>
      <c r="AD97" s="15" t="s">
        <v>1162</v>
      </c>
      <c r="AE97" t="s">
        <v>2845</v>
      </c>
    </row>
    <row r="98" spans="1:31" x14ac:dyDescent="0.3">
      <c r="A98" s="14" t="s">
        <v>25</v>
      </c>
      <c r="B98" t="s">
        <v>914</v>
      </c>
      <c r="C98" t="s">
        <v>798</v>
      </c>
      <c r="D98" t="s">
        <v>47</v>
      </c>
      <c r="E98" s="7">
        <v>871150057520325</v>
      </c>
      <c r="F98" s="7">
        <v>923211843801</v>
      </c>
      <c r="G98" t="s">
        <v>310</v>
      </c>
      <c r="H98" s="4">
        <v>310</v>
      </c>
      <c r="I98" s="4">
        <v>324.10000000000002</v>
      </c>
      <c r="J98" s="4">
        <f t="shared" si="6"/>
        <v>388.92</v>
      </c>
      <c r="K98" s="10">
        <v>4.548387096774209E-2</v>
      </c>
      <c r="L98" s="7">
        <v>8539490000</v>
      </c>
      <c r="M98" t="s">
        <v>10</v>
      </c>
      <c r="N98">
        <v>10</v>
      </c>
      <c r="O98" t="s">
        <v>958</v>
      </c>
      <c r="P98" t="s">
        <v>957</v>
      </c>
      <c r="Q98" s="12">
        <v>5000</v>
      </c>
      <c r="R98" s="22">
        <v>150</v>
      </c>
      <c r="V98" s="12" t="s">
        <v>1166</v>
      </c>
      <c r="W98" t="s">
        <v>1171</v>
      </c>
      <c r="X98" t="s">
        <v>1155</v>
      </c>
      <c r="Z98">
        <v>125</v>
      </c>
      <c r="AA98">
        <v>173</v>
      </c>
      <c r="AD98" s="15" t="s">
        <v>1163</v>
      </c>
      <c r="AE98" t="s">
        <v>2845</v>
      </c>
    </row>
    <row r="99" spans="1:31" x14ac:dyDescent="0.3">
      <c r="A99" s="14" t="s">
        <v>25</v>
      </c>
      <c r="B99" t="s">
        <v>914</v>
      </c>
      <c r="C99" t="s">
        <v>798</v>
      </c>
      <c r="D99" t="s">
        <v>47</v>
      </c>
      <c r="E99" s="7">
        <v>871150057523425</v>
      </c>
      <c r="F99" s="7">
        <v>923212143801</v>
      </c>
      <c r="G99" t="s">
        <v>311</v>
      </c>
      <c r="H99" s="4">
        <v>300</v>
      </c>
      <c r="I99" s="4">
        <v>313.70000000000005</v>
      </c>
      <c r="J99" s="4">
        <f t="shared" si="6"/>
        <v>376.44</v>
      </c>
      <c r="K99" s="10">
        <v>4.5666666666666744E-2</v>
      </c>
      <c r="L99" s="7">
        <v>8539490000</v>
      </c>
      <c r="M99" t="s">
        <v>10</v>
      </c>
      <c r="N99">
        <v>10</v>
      </c>
      <c r="O99" t="s">
        <v>958</v>
      </c>
      <c r="P99" t="s">
        <v>957</v>
      </c>
      <c r="Q99" s="12">
        <v>5000</v>
      </c>
      <c r="R99" s="22">
        <v>250</v>
      </c>
      <c r="V99" s="12" t="s">
        <v>1166</v>
      </c>
      <c r="W99" t="s">
        <v>1171</v>
      </c>
      <c r="X99" t="s">
        <v>1155</v>
      </c>
      <c r="Z99">
        <v>123</v>
      </c>
      <c r="AA99">
        <v>173</v>
      </c>
      <c r="AD99" s="15" t="s">
        <v>1167</v>
      </c>
      <c r="AE99" t="s">
        <v>2845</v>
      </c>
    </row>
    <row r="100" spans="1:31" x14ac:dyDescent="0.3">
      <c r="A100" s="14" t="s">
        <v>25</v>
      </c>
      <c r="B100" t="s">
        <v>914</v>
      </c>
      <c r="C100" t="s">
        <v>798</v>
      </c>
      <c r="D100" t="s">
        <v>47</v>
      </c>
      <c r="E100" s="7">
        <v>871150057521025</v>
      </c>
      <c r="F100" s="7">
        <v>923212043801</v>
      </c>
      <c r="G100" t="s">
        <v>312</v>
      </c>
      <c r="H100" s="4">
        <v>340</v>
      </c>
      <c r="I100" s="4">
        <v>355.5</v>
      </c>
      <c r="J100" s="4">
        <f t="shared" si="6"/>
        <v>426.6</v>
      </c>
      <c r="K100" s="10">
        <v>4.5588235294117707E-2</v>
      </c>
      <c r="L100" s="7">
        <v>8539490000</v>
      </c>
      <c r="M100" t="s">
        <v>10</v>
      </c>
      <c r="N100">
        <v>10</v>
      </c>
      <c r="O100" t="s">
        <v>958</v>
      </c>
      <c r="P100" t="s">
        <v>957</v>
      </c>
      <c r="Q100" s="12">
        <v>5000</v>
      </c>
      <c r="R100" s="22">
        <v>250</v>
      </c>
      <c r="V100" s="12" t="s">
        <v>1166</v>
      </c>
      <c r="W100" t="s">
        <v>1171</v>
      </c>
      <c r="X100" t="s">
        <v>1155</v>
      </c>
      <c r="Z100">
        <v>125</v>
      </c>
      <c r="AA100">
        <v>173</v>
      </c>
      <c r="AD100" s="15" t="s">
        <v>1164</v>
      </c>
      <c r="AE100" t="s">
        <v>2845</v>
      </c>
    </row>
    <row r="101" spans="1:31" x14ac:dyDescent="0.3">
      <c r="A101" s="14" t="s">
        <v>25</v>
      </c>
      <c r="B101" t="s">
        <v>914</v>
      </c>
      <c r="C101" t="s">
        <v>799</v>
      </c>
      <c r="D101" t="s">
        <v>47</v>
      </c>
      <c r="E101" s="7">
        <v>871150011578215</v>
      </c>
      <c r="F101" s="7">
        <v>923801244209</v>
      </c>
      <c r="G101" t="s">
        <v>313</v>
      </c>
      <c r="H101" s="4">
        <v>435</v>
      </c>
      <c r="I101" s="4">
        <v>454.8</v>
      </c>
      <c r="J101" s="4">
        <f t="shared" si="6"/>
        <v>545.76</v>
      </c>
      <c r="K101" s="10">
        <v>4.5517241379310347E-2</v>
      </c>
      <c r="L101" s="7">
        <v>8539490000</v>
      </c>
      <c r="M101" t="s">
        <v>938</v>
      </c>
      <c r="N101">
        <v>12</v>
      </c>
      <c r="O101" t="s">
        <v>959</v>
      </c>
      <c r="P101" t="s">
        <v>957</v>
      </c>
      <c r="Q101" s="12">
        <v>5000</v>
      </c>
      <c r="R101" s="22">
        <v>100</v>
      </c>
      <c r="V101" s="12" t="s">
        <v>1166</v>
      </c>
      <c r="W101">
        <v>230</v>
      </c>
      <c r="X101" t="s">
        <v>1155</v>
      </c>
      <c r="Z101">
        <v>121</v>
      </c>
      <c r="AA101">
        <v>136</v>
      </c>
      <c r="AD101" s="15" t="s">
        <v>1168</v>
      </c>
      <c r="AE101" t="s">
        <v>2845</v>
      </c>
    </row>
    <row r="102" spans="1:31" x14ac:dyDescent="0.3">
      <c r="A102" s="14" t="s">
        <v>25</v>
      </c>
      <c r="B102" t="s">
        <v>914</v>
      </c>
      <c r="C102" t="s">
        <v>800</v>
      </c>
      <c r="D102" t="s">
        <v>47</v>
      </c>
      <c r="E102" s="7">
        <v>871150012887415</v>
      </c>
      <c r="F102" s="7">
        <v>923806644210</v>
      </c>
      <c r="G102" t="s">
        <v>314</v>
      </c>
      <c r="H102" s="4">
        <v>735</v>
      </c>
      <c r="I102" s="4">
        <v>768.5</v>
      </c>
      <c r="J102" s="4">
        <f t="shared" si="6"/>
        <v>922.2</v>
      </c>
      <c r="K102" s="10">
        <v>4.5578231292517035E-2</v>
      </c>
      <c r="L102" s="7">
        <v>8539490000</v>
      </c>
      <c r="M102" t="s">
        <v>938</v>
      </c>
      <c r="N102">
        <v>12</v>
      </c>
      <c r="O102" t="s">
        <v>958</v>
      </c>
      <c r="P102" t="s">
        <v>957</v>
      </c>
      <c r="Q102" s="12">
        <v>300</v>
      </c>
      <c r="R102" s="22">
        <v>150</v>
      </c>
      <c r="S102" s="12" t="s">
        <v>1152</v>
      </c>
      <c r="T102" s="12" t="s">
        <v>1152</v>
      </c>
      <c r="V102" s="12" t="s">
        <v>1166</v>
      </c>
      <c r="W102">
        <v>230</v>
      </c>
      <c r="X102" t="s">
        <v>1155</v>
      </c>
      <c r="Z102">
        <v>121</v>
      </c>
      <c r="AA102">
        <v>136</v>
      </c>
      <c r="AD102" s="15" t="s">
        <v>2850</v>
      </c>
      <c r="AE102" t="s">
        <v>2845</v>
      </c>
    </row>
    <row r="103" spans="1:31" x14ac:dyDescent="0.3">
      <c r="A103" s="14" t="s">
        <v>25</v>
      </c>
      <c r="B103" t="s">
        <v>914</v>
      </c>
      <c r="C103" t="s">
        <v>799</v>
      </c>
      <c r="D103" t="s">
        <v>47</v>
      </c>
      <c r="E103" s="7">
        <v>871150011579915</v>
      </c>
      <c r="F103" s="7">
        <v>923801344209</v>
      </c>
      <c r="G103" t="s">
        <v>315</v>
      </c>
      <c r="H103" s="4">
        <v>450</v>
      </c>
      <c r="I103" s="4">
        <v>470.5</v>
      </c>
      <c r="J103" s="4">
        <f t="shared" si="6"/>
        <v>564.6</v>
      </c>
      <c r="K103" s="10">
        <v>4.5555555555555571E-2</v>
      </c>
      <c r="L103" s="7">
        <v>8539490000</v>
      </c>
      <c r="M103" t="s">
        <v>938</v>
      </c>
      <c r="N103">
        <v>12</v>
      </c>
      <c r="O103" t="s">
        <v>958</v>
      </c>
      <c r="P103" t="s">
        <v>957</v>
      </c>
      <c r="Q103" s="12">
        <v>5000</v>
      </c>
      <c r="R103" s="22">
        <v>175</v>
      </c>
      <c r="V103" s="12" t="s">
        <v>1166</v>
      </c>
      <c r="W103">
        <v>230</v>
      </c>
      <c r="X103" t="s">
        <v>1155</v>
      </c>
      <c r="Z103">
        <v>121</v>
      </c>
      <c r="AA103">
        <v>136</v>
      </c>
      <c r="AD103" s="15" t="s">
        <v>1169</v>
      </c>
      <c r="AE103" t="s">
        <v>2845</v>
      </c>
    </row>
    <row r="104" spans="1:31" x14ac:dyDescent="0.3">
      <c r="A104" s="14" t="s">
        <v>25</v>
      </c>
      <c r="B104" t="s">
        <v>914</v>
      </c>
      <c r="C104" t="s">
        <v>799</v>
      </c>
      <c r="D104" t="s">
        <v>47</v>
      </c>
      <c r="E104" s="7">
        <v>871150060053015</v>
      </c>
      <c r="F104" s="7">
        <v>923801444210</v>
      </c>
      <c r="G104" t="s">
        <v>316</v>
      </c>
      <c r="H104" s="4">
        <v>640</v>
      </c>
      <c r="I104" s="4">
        <v>669.1</v>
      </c>
      <c r="J104" s="4">
        <f t="shared" si="6"/>
        <v>802.92</v>
      </c>
      <c r="K104" s="10">
        <v>4.5468749999999947E-2</v>
      </c>
      <c r="L104" s="7">
        <v>8539490000</v>
      </c>
      <c r="M104" t="s">
        <v>938</v>
      </c>
      <c r="N104">
        <v>12</v>
      </c>
      <c r="O104" t="s">
        <v>958</v>
      </c>
      <c r="P104" t="s">
        <v>957</v>
      </c>
      <c r="Q104" s="12">
        <v>5000</v>
      </c>
      <c r="R104" s="22">
        <v>175</v>
      </c>
      <c r="V104" s="12" t="s">
        <v>1166</v>
      </c>
      <c r="W104">
        <v>230</v>
      </c>
      <c r="X104" t="s">
        <v>1155</v>
      </c>
      <c r="Z104">
        <v>121</v>
      </c>
      <c r="AA104">
        <v>136</v>
      </c>
      <c r="AD104" s="15" t="s">
        <v>1165</v>
      </c>
      <c r="AE104" t="s">
        <v>2845</v>
      </c>
    </row>
    <row r="105" spans="1:31" x14ac:dyDescent="0.3">
      <c r="A105" s="14" t="s">
        <v>25</v>
      </c>
      <c r="B105" t="s">
        <v>914</v>
      </c>
      <c r="C105" t="s">
        <v>798</v>
      </c>
      <c r="D105" t="s">
        <v>47</v>
      </c>
      <c r="E105" s="7">
        <v>871150012659725</v>
      </c>
      <c r="F105" s="7">
        <v>923223543807</v>
      </c>
      <c r="G105" t="s">
        <v>317</v>
      </c>
      <c r="H105" s="4">
        <v>650</v>
      </c>
      <c r="I105" s="4">
        <v>679.6</v>
      </c>
      <c r="J105" s="4">
        <f t="shared" si="6"/>
        <v>815.52</v>
      </c>
      <c r="K105" s="10">
        <v>4.5538461538461528E-2</v>
      </c>
      <c r="L105" s="7">
        <v>8539490000</v>
      </c>
      <c r="M105" t="s">
        <v>10</v>
      </c>
      <c r="N105">
        <v>10</v>
      </c>
      <c r="O105" t="s">
        <v>958</v>
      </c>
      <c r="P105" t="s">
        <v>957</v>
      </c>
      <c r="Q105" s="12">
        <v>5000</v>
      </c>
      <c r="R105" s="22">
        <v>375</v>
      </c>
      <c r="V105" s="12" t="s">
        <v>1166</v>
      </c>
      <c r="W105" t="s">
        <v>1171</v>
      </c>
      <c r="X105" t="s">
        <v>1155</v>
      </c>
      <c r="Z105">
        <v>125</v>
      </c>
      <c r="AA105">
        <v>183</v>
      </c>
      <c r="AD105" s="15" t="s">
        <v>1170</v>
      </c>
      <c r="AE105" t="s">
        <v>2845</v>
      </c>
    </row>
    <row r="106" spans="1:31" x14ac:dyDescent="0.3">
      <c r="A106" t="s">
        <v>25</v>
      </c>
      <c r="B106" t="s">
        <v>2774</v>
      </c>
      <c r="C106" t="s">
        <v>1125</v>
      </c>
      <c r="D106" t="s">
        <v>48</v>
      </c>
      <c r="E106" s="7">
        <v>871951431240100</v>
      </c>
      <c r="F106" s="7">
        <v>929002966802</v>
      </c>
      <c r="G106" t="s">
        <v>1859</v>
      </c>
      <c r="I106" s="4">
        <v>73</v>
      </c>
      <c r="J106" s="4">
        <f t="shared" si="6"/>
        <v>87.6</v>
      </c>
      <c r="K106" s="10" t="s">
        <v>1149</v>
      </c>
      <c r="M106" t="s">
        <v>10</v>
      </c>
      <c r="N106">
        <v>10</v>
      </c>
      <c r="O106" t="s">
        <v>958</v>
      </c>
      <c r="P106">
        <v>2</v>
      </c>
      <c r="Q106" s="12">
        <v>15000</v>
      </c>
      <c r="AD106" s="15" t="s">
        <v>2301</v>
      </c>
      <c r="AE106" t="s">
        <v>2845</v>
      </c>
    </row>
    <row r="107" spans="1:31" x14ac:dyDescent="0.3">
      <c r="A107" t="s">
        <v>25</v>
      </c>
      <c r="B107" t="s">
        <v>2774</v>
      </c>
      <c r="C107" t="s">
        <v>1125</v>
      </c>
      <c r="D107" t="s">
        <v>48</v>
      </c>
      <c r="E107" s="7">
        <v>871951431250000</v>
      </c>
      <c r="F107" s="7">
        <v>929002968402</v>
      </c>
      <c r="G107" t="s">
        <v>1860</v>
      </c>
      <c r="I107" s="4">
        <v>82</v>
      </c>
      <c r="J107" s="4">
        <f t="shared" si="6"/>
        <v>98.4</v>
      </c>
      <c r="K107" s="10" t="s">
        <v>1149</v>
      </c>
      <c r="M107" t="s">
        <v>10</v>
      </c>
      <c r="N107">
        <v>10</v>
      </c>
      <c r="O107" t="s">
        <v>958</v>
      </c>
      <c r="P107">
        <v>2</v>
      </c>
      <c r="Q107" s="12">
        <v>15000</v>
      </c>
      <c r="AD107" s="15" t="s">
        <v>2302</v>
      </c>
      <c r="AE107" t="s">
        <v>2845</v>
      </c>
    </row>
    <row r="108" spans="1:31" x14ac:dyDescent="0.3">
      <c r="A108" t="s">
        <v>25</v>
      </c>
      <c r="B108" t="s">
        <v>2774</v>
      </c>
      <c r="C108" t="s">
        <v>1125</v>
      </c>
      <c r="D108" t="s">
        <v>48</v>
      </c>
      <c r="E108" s="7">
        <v>871951431254800</v>
      </c>
      <c r="F108" s="7">
        <v>929002968802</v>
      </c>
      <c r="G108" t="s">
        <v>1861</v>
      </c>
      <c r="I108" s="4">
        <v>82</v>
      </c>
      <c r="J108" s="4">
        <f t="shared" si="6"/>
        <v>98.4</v>
      </c>
      <c r="K108" s="10" t="s">
        <v>1149</v>
      </c>
      <c r="M108" t="s">
        <v>10</v>
      </c>
      <c r="N108">
        <v>10</v>
      </c>
      <c r="O108" t="s">
        <v>958</v>
      </c>
      <c r="P108">
        <v>2</v>
      </c>
      <c r="Q108" s="12">
        <v>15000</v>
      </c>
      <c r="AD108" s="15" t="s">
        <v>2303</v>
      </c>
      <c r="AE108" t="s">
        <v>2845</v>
      </c>
    </row>
    <row r="109" spans="1:31" x14ac:dyDescent="0.3">
      <c r="A109" t="s">
        <v>25</v>
      </c>
      <c r="B109" t="s">
        <v>2774</v>
      </c>
      <c r="C109" t="s">
        <v>1125</v>
      </c>
      <c r="D109" t="s">
        <v>48</v>
      </c>
      <c r="E109" s="7">
        <v>871951431258600</v>
      </c>
      <c r="F109" s="7">
        <v>929002969202</v>
      </c>
      <c r="G109" t="s">
        <v>1862</v>
      </c>
      <c r="I109" s="4">
        <v>82</v>
      </c>
      <c r="J109" s="4">
        <f t="shared" si="6"/>
        <v>98.4</v>
      </c>
      <c r="K109" s="10" t="s">
        <v>1149</v>
      </c>
      <c r="M109" t="s">
        <v>10</v>
      </c>
      <c r="N109">
        <v>10</v>
      </c>
      <c r="O109" t="s">
        <v>958</v>
      </c>
      <c r="P109">
        <v>2</v>
      </c>
      <c r="Q109" s="12">
        <v>15000</v>
      </c>
      <c r="AD109" s="15" t="s">
        <v>2304</v>
      </c>
      <c r="AE109" t="s">
        <v>2845</v>
      </c>
    </row>
    <row r="110" spans="1:31" x14ac:dyDescent="0.3">
      <c r="A110" t="s">
        <v>25</v>
      </c>
      <c r="B110" t="s">
        <v>2794</v>
      </c>
      <c r="C110" t="s">
        <v>1125</v>
      </c>
      <c r="D110" t="s">
        <v>48</v>
      </c>
      <c r="E110" s="7">
        <v>871951431296800</v>
      </c>
      <c r="F110" s="7">
        <v>929002972502</v>
      </c>
      <c r="G110" t="s">
        <v>1863</v>
      </c>
      <c r="I110" s="4">
        <v>117</v>
      </c>
      <c r="J110" s="4">
        <f t="shared" si="6"/>
        <v>140.4</v>
      </c>
      <c r="K110" s="10" t="s">
        <v>1149</v>
      </c>
      <c r="M110" t="s">
        <v>10</v>
      </c>
      <c r="N110">
        <v>10</v>
      </c>
      <c r="O110" t="s">
        <v>958</v>
      </c>
      <c r="P110">
        <v>2</v>
      </c>
      <c r="Q110" s="12">
        <v>15000</v>
      </c>
      <c r="AD110" s="15" t="s">
        <v>2305</v>
      </c>
      <c r="AE110" t="s">
        <v>2845</v>
      </c>
    </row>
    <row r="111" spans="1:31" x14ac:dyDescent="0.3">
      <c r="A111" t="s">
        <v>25</v>
      </c>
      <c r="B111" t="s">
        <v>2794</v>
      </c>
      <c r="C111" t="s">
        <v>1125</v>
      </c>
      <c r="D111" t="s">
        <v>48</v>
      </c>
      <c r="E111" s="7">
        <v>871951431298200</v>
      </c>
      <c r="F111" s="7">
        <v>929002972702</v>
      </c>
      <c r="G111" t="s">
        <v>1864</v>
      </c>
      <c r="I111" s="4">
        <v>117</v>
      </c>
      <c r="J111" s="4">
        <f t="shared" si="6"/>
        <v>140.4</v>
      </c>
      <c r="K111" s="10" t="s">
        <v>1149</v>
      </c>
      <c r="M111" t="s">
        <v>10</v>
      </c>
      <c r="N111">
        <v>10</v>
      </c>
      <c r="O111" t="s">
        <v>958</v>
      </c>
      <c r="P111">
        <v>2</v>
      </c>
      <c r="Q111" s="12">
        <v>15000</v>
      </c>
      <c r="AD111" s="15" t="s">
        <v>2306</v>
      </c>
      <c r="AE111" t="s">
        <v>2845</v>
      </c>
    </row>
    <row r="112" spans="1:31" x14ac:dyDescent="0.3">
      <c r="A112" t="s">
        <v>25</v>
      </c>
      <c r="B112" t="s">
        <v>2794</v>
      </c>
      <c r="C112" t="s">
        <v>1125</v>
      </c>
      <c r="D112" t="s">
        <v>48</v>
      </c>
      <c r="E112" s="7">
        <v>871951431300200</v>
      </c>
      <c r="F112" s="7">
        <v>929002972902</v>
      </c>
      <c r="G112" t="s">
        <v>1865</v>
      </c>
      <c r="I112" s="4">
        <v>117</v>
      </c>
      <c r="J112" s="4">
        <f t="shared" si="6"/>
        <v>140.4</v>
      </c>
      <c r="K112" s="10" t="s">
        <v>1149</v>
      </c>
      <c r="M112" t="s">
        <v>10</v>
      </c>
      <c r="N112">
        <v>10</v>
      </c>
      <c r="O112" t="s">
        <v>958</v>
      </c>
      <c r="P112">
        <v>2</v>
      </c>
      <c r="Q112" s="12">
        <v>15000</v>
      </c>
      <c r="AD112" s="15" t="s">
        <v>2307</v>
      </c>
      <c r="AE112" t="s">
        <v>2845</v>
      </c>
    </row>
    <row r="113" spans="1:33" x14ac:dyDescent="0.3">
      <c r="A113" t="s">
        <v>25</v>
      </c>
      <c r="B113" t="s">
        <v>2788</v>
      </c>
      <c r="C113" t="s">
        <v>1137</v>
      </c>
      <c r="D113" t="s">
        <v>48</v>
      </c>
      <c r="E113" s="7">
        <v>871951442123300</v>
      </c>
      <c r="F113" s="7">
        <v>929003161702</v>
      </c>
      <c r="G113" t="s">
        <v>1694</v>
      </c>
      <c r="I113" s="4">
        <v>3700</v>
      </c>
      <c r="J113" s="4">
        <f t="shared" si="6"/>
        <v>4440</v>
      </c>
      <c r="K113" s="10" t="s">
        <v>1149</v>
      </c>
      <c r="M113" t="s">
        <v>10</v>
      </c>
      <c r="N113">
        <v>6</v>
      </c>
      <c r="O113" t="s">
        <v>958</v>
      </c>
      <c r="P113">
        <v>3</v>
      </c>
      <c r="Q113" s="12">
        <v>25000</v>
      </c>
      <c r="AD113" s="15" t="s">
        <v>2113</v>
      </c>
      <c r="AE113" t="s">
        <v>2845</v>
      </c>
    </row>
    <row r="114" spans="1:33" x14ac:dyDescent="0.3">
      <c r="A114" t="s">
        <v>25</v>
      </c>
      <c r="B114" t="s">
        <v>2788</v>
      </c>
      <c r="C114" t="s">
        <v>1137</v>
      </c>
      <c r="D114" t="s">
        <v>48</v>
      </c>
      <c r="E114" s="7">
        <v>871951442121900</v>
      </c>
      <c r="F114" s="7">
        <v>929003161602</v>
      </c>
      <c r="G114" t="s">
        <v>1695</v>
      </c>
      <c r="I114" s="4">
        <v>2450</v>
      </c>
      <c r="J114" s="4">
        <f t="shared" si="6"/>
        <v>2940</v>
      </c>
      <c r="K114" s="10" t="s">
        <v>1149</v>
      </c>
      <c r="M114" t="s">
        <v>10</v>
      </c>
      <c r="N114">
        <v>6</v>
      </c>
      <c r="O114" t="s">
        <v>958</v>
      </c>
      <c r="P114">
        <v>3</v>
      </c>
      <c r="Q114" s="12">
        <v>25000</v>
      </c>
      <c r="AD114" s="15" t="s">
        <v>2114</v>
      </c>
      <c r="AE114" t="s">
        <v>2845</v>
      </c>
    </row>
    <row r="115" spans="1:33" x14ac:dyDescent="0.3">
      <c r="A115" t="s">
        <v>25</v>
      </c>
      <c r="B115" t="s">
        <v>2784</v>
      </c>
      <c r="C115" t="s">
        <v>2604</v>
      </c>
      <c r="D115" t="s">
        <v>48</v>
      </c>
      <c r="E115" s="7">
        <v>871869671400300</v>
      </c>
      <c r="F115" s="7">
        <v>929001353602</v>
      </c>
      <c r="G115" t="s">
        <v>1668</v>
      </c>
      <c r="I115" s="4">
        <v>915</v>
      </c>
      <c r="J115" s="4">
        <f t="shared" si="6"/>
        <v>1098</v>
      </c>
      <c r="K115" s="10" t="s">
        <v>1149</v>
      </c>
      <c r="M115" t="s">
        <v>10</v>
      </c>
      <c r="N115">
        <v>10</v>
      </c>
      <c r="O115" t="s">
        <v>958</v>
      </c>
      <c r="P115">
        <v>2</v>
      </c>
      <c r="Q115" s="12">
        <v>15000</v>
      </c>
      <c r="AD115" s="15" t="s">
        <v>2087</v>
      </c>
      <c r="AE115" t="s">
        <v>2845</v>
      </c>
    </row>
    <row r="116" spans="1:33" s="24" customFormat="1" x14ac:dyDescent="0.3">
      <c r="A116" t="s">
        <v>25</v>
      </c>
      <c r="B116" t="s">
        <v>2784</v>
      </c>
      <c r="C116" t="s">
        <v>2604</v>
      </c>
      <c r="D116" t="s">
        <v>48</v>
      </c>
      <c r="E116" s="7">
        <v>871869671406500</v>
      </c>
      <c r="F116" s="7">
        <v>929001353702</v>
      </c>
      <c r="G116" t="s">
        <v>1667</v>
      </c>
      <c r="H116" s="4"/>
      <c r="I116" s="4">
        <v>915</v>
      </c>
      <c r="J116" s="4">
        <f t="shared" si="6"/>
        <v>1098</v>
      </c>
      <c r="K116" s="10" t="s">
        <v>1149</v>
      </c>
      <c r="L116" s="7"/>
      <c r="M116" t="s">
        <v>10</v>
      </c>
      <c r="N116">
        <v>10</v>
      </c>
      <c r="O116" t="s">
        <v>958</v>
      </c>
      <c r="P116">
        <v>2</v>
      </c>
      <c r="Q116" s="12">
        <v>15000</v>
      </c>
      <c r="R116" s="22"/>
      <c r="S116" s="12"/>
      <c r="T116" s="12"/>
      <c r="U116" s="12"/>
      <c r="V116" s="12"/>
      <c r="W116"/>
      <c r="X116"/>
      <c r="Y116"/>
      <c r="Z116"/>
      <c r="AA116"/>
      <c r="AB116"/>
      <c r="AC116"/>
      <c r="AD116" s="15" t="s">
        <v>2086</v>
      </c>
      <c r="AE116" t="s">
        <v>2845</v>
      </c>
      <c r="AG116"/>
    </row>
    <row r="117" spans="1:33" x14ac:dyDescent="0.3">
      <c r="A117" t="s">
        <v>25</v>
      </c>
      <c r="B117" t="s">
        <v>2779</v>
      </c>
      <c r="C117" t="s">
        <v>2647</v>
      </c>
      <c r="D117" t="s">
        <v>48</v>
      </c>
      <c r="E117" s="7">
        <v>872016929041900</v>
      </c>
      <c r="F117" s="7">
        <v>929003757602</v>
      </c>
      <c r="G117" t="s">
        <v>1776</v>
      </c>
      <c r="I117" s="4">
        <v>440</v>
      </c>
      <c r="J117" s="4">
        <f t="shared" si="6"/>
        <v>528</v>
      </c>
      <c r="K117" s="10" t="s">
        <v>1149</v>
      </c>
      <c r="M117" t="s">
        <v>10</v>
      </c>
      <c r="N117">
        <v>10</v>
      </c>
      <c r="O117" t="s">
        <v>958</v>
      </c>
      <c r="P117">
        <v>3</v>
      </c>
      <c r="Q117" s="12">
        <v>30000</v>
      </c>
      <c r="AE117" t="s">
        <v>2845</v>
      </c>
    </row>
    <row r="118" spans="1:33" x14ac:dyDescent="0.3">
      <c r="A118" t="s">
        <v>25</v>
      </c>
      <c r="B118" t="s">
        <v>2779</v>
      </c>
      <c r="C118" t="s">
        <v>2647</v>
      </c>
      <c r="D118" t="s">
        <v>48</v>
      </c>
      <c r="E118" s="7">
        <v>872016929043300</v>
      </c>
      <c r="F118" s="7">
        <v>929003757702</v>
      </c>
      <c r="G118" t="s">
        <v>1777</v>
      </c>
      <c r="I118" s="4">
        <v>440</v>
      </c>
      <c r="J118" s="4">
        <f t="shared" si="6"/>
        <v>528</v>
      </c>
      <c r="K118" s="10" t="s">
        <v>1149</v>
      </c>
      <c r="M118" t="s">
        <v>10</v>
      </c>
      <c r="N118">
        <v>10</v>
      </c>
      <c r="O118" t="s">
        <v>958</v>
      </c>
      <c r="P118">
        <v>3</v>
      </c>
      <c r="Q118" s="12">
        <v>30000</v>
      </c>
      <c r="AE118" t="s">
        <v>2845</v>
      </c>
    </row>
    <row r="119" spans="1:33" x14ac:dyDescent="0.3">
      <c r="A119" t="s">
        <v>25</v>
      </c>
      <c r="B119" t="s">
        <v>2779</v>
      </c>
      <c r="C119" t="s">
        <v>801</v>
      </c>
      <c r="D119" t="s">
        <v>48</v>
      </c>
      <c r="E119" s="7">
        <v>872016928750100</v>
      </c>
      <c r="F119" s="7">
        <v>929003757002</v>
      </c>
      <c r="G119" t="s">
        <v>1601</v>
      </c>
      <c r="I119" s="4">
        <v>265</v>
      </c>
      <c r="J119" s="4">
        <f t="shared" si="6"/>
        <v>318</v>
      </c>
      <c r="K119" s="10" t="s">
        <v>1149</v>
      </c>
      <c r="M119" t="s">
        <v>10</v>
      </c>
      <c r="N119">
        <v>10</v>
      </c>
      <c r="O119" t="s">
        <v>958</v>
      </c>
      <c r="P119">
        <v>3</v>
      </c>
      <c r="Q119" s="12">
        <v>30000</v>
      </c>
      <c r="AD119" s="15" t="s">
        <v>2020</v>
      </c>
      <c r="AE119" t="s">
        <v>2845</v>
      </c>
    </row>
    <row r="120" spans="1:33" x14ac:dyDescent="0.3">
      <c r="A120" t="s">
        <v>25</v>
      </c>
      <c r="B120" t="s">
        <v>2779</v>
      </c>
      <c r="C120" t="s">
        <v>801</v>
      </c>
      <c r="D120" t="s">
        <v>48</v>
      </c>
      <c r="E120" s="7">
        <v>872016928752500</v>
      </c>
      <c r="F120" s="7">
        <v>929003757102</v>
      </c>
      <c r="G120" t="s">
        <v>1596</v>
      </c>
      <c r="I120" s="4">
        <v>265</v>
      </c>
      <c r="J120" s="4">
        <f t="shared" si="6"/>
        <v>318</v>
      </c>
      <c r="K120" s="10" t="s">
        <v>1149</v>
      </c>
      <c r="M120" t="s">
        <v>10</v>
      </c>
      <c r="N120">
        <v>10</v>
      </c>
      <c r="O120" t="s">
        <v>958</v>
      </c>
      <c r="P120">
        <v>3</v>
      </c>
      <c r="Q120" s="12">
        <v>30000</v>
      </c>
      <c r="AD120" s="15" t="s">
        <v>2015</v>
      </c>
      <c r="AE120" t="s">
        <v>2845</v>
      </c>
    </row>
    <row r="121" spans="1:33" x14ac:dyDescent="0.3">
      <c r="A121" s="14" t="s">
        <v>25</v>
      </c>
      <c r="B121" t="s">
        <v>2779</v>
      </c>
      <c r="C121" t="s">
        <v>801</v>
      </c>
      <c r="D121" t="s">
        <v>48</v>
      </c>
      <c r="E121" s="7">
        <v>871869654127200</v>
      </c>
      <c r="F121" s="7">
        <v>929001201402</v>
      </c>
      <c r="G121" t="s">
        <v>318</v>
      </c>
      <c r="H121" s="4">
        <v>338.33</v>
      </c>
      <c r="I121" s="4">
        <v>338</v>
      </c>
      <c r="J121" s="4">
        <f t="shared" si="6"/>
        <v>405.6</v>
      </c>
      <c r="K121" s="10">
        <v>-9.7537906777400707E-4</v>
      </c>
      <c r="L121" s="7">
        <v>8539520000</v>
      </c>
      <c r="M121" t="s">
        <v>10</v>
      </c>
      <c r="N121">
        <v>10</v>
      </c>
      <c r="O121" t="s">
        <v>958</v>
      </c>
      <c r="P121">
        <v>3</v>
      </c>
      <c r="Q121" s="12">
        <v>30000</v>
      </c>
      <c r="R121" s="22">
        <v>6.5</v>
      </c>
      <c r="S121" s="12">
        <v>650</v>
      </c>
      <c r="T121" s="12">
        <f>S121/R121</f>
        <v>100</v>
      </c>
      <c r="U121" s="12" t="s">
        <v>1054</v>
      </c>
      <c r="V121" s="12">
        <v>3000</v>
      </c>
      <c r="W121" t="s">
        <v>28</v>
      </c>
      <c r="X121" t="s">
        <v>962</v>
      </c>
      <c r="Z121">
        <v>29</v>
      </c>
      <c r="AA121">
        <v>148</v>
      </c>
      <c r="AD121" s="15" t="s">
        <v>1291</v>
      </c>
      <c r="AE121" t="s">
        <v>1143</v>
      </c>
    </row>
    <row r="122" spans="1:33" x14ac:dyDescent="0.3">
      <c r="A122" s="14" t="s">
        <v>25</v>
      </c>
      <c r="B122" t="s">
        <v>2779</v>
      </c>
      <c r="C122" t="s">
        <v>802</v>
      </c>
      <c r="D122" t="s">
        <v>48</v>
      </c>
      <c r="E122" s="7">
        <v>871869654119700</v>
      </c>
      <c r="F122" s="7">
        <v>929001201002</v>
      </c>
      <c r="G122" t="s">
        <v>319</v>
      </c>
      <c r="H122" s="4">
        <v>465</v>
      </c>
      <c r="I122" s="4">
        <v>483</v>
      </c>
      <c r="J122" s="4">
        <f t="shared" si="6"/>
        <v>579.6</v>
      </c>
      <c r="K122" s="10">
        <v>3.8709677419354938E-2</v>
      </c>
      <c r="L122" s="7">
        <v>8539520000</v>
      </c>
      <c r="M122" t="s">
        <v>10</v>
      </c>
      <c r="N122">
        <v>10</v>
      </c>
      <c r="O122" t="s">
        <v>958</v>
      </c>
      <c r="P122">
        <v>3</v>
      </c>
      <c r="Q122" s="12">
        <v>30000</v>
      </c>
      <c r="R122" s="22">
        <v>6.5</v>
      </c>
      <c r="S122" s="12">
        <v>650</v>
      </c>
      <c r="T122" s="12">
        <f>S122/R122</f>
        <v>100</v>
      </c>
      <c r="U122" s="12" t="s">
        <v>1054</v>
      </c>
      <c r="V122" s="12">
        <v>3000</v>
      </c>
      <c r="W122" t="s">
        <v>1114</v>
      </c>
      <c r="X122" t="s">
        <v>962</v>
      </c>
      <c r="Z122">
        <v>29</v>
      </c>
      <c r="AA122">
        <v>141</v>
      </c>
      <c r="AD122" s="15" t="s">
        <v>1294</v>
      </c>
      <c r="AE122" t="s">
        <v>1143</v>
      </c>
    </row>
    <row r="123" spans="1:33" x14ac:dyDescent="0.3">
      <c r="A123" t="s">
        <v>25</v>
      </c>
      <c r="B123" t="s">
        <v>2779</v>
      </c>
      <c r="C123" t="s">
        <v>2647</v>
      </c>
      <c r="D123" t="s">
        <v>48</v>
      </c>
      <c r="E123" s="7">
        <v>872016929045700</v>
      </c>
      <c r="F123" s="7">
        <v>929003757802</v>
      </c>
      <c r="G123" t="s">
        <v>319</v>
      </c>
      <c r="I123" s="4">
        <v>490</v>
      </c>
      <c r="J123" s="4">
        <f t="shared" si="6"/>
        <v>588</v>
      </c>
      <c r="K123" s="10" t="s">
        <v>1149</v>
      </c>
      <c r="M123" t="s">
        <v>10</v>
      </c>
      <c r="N123">
        <v>10</v>
      </c>
      <c r="O123" t="s">
        <v>958</v>
      </c>
      <c r="P123">
        <v>3</v>
      </c>
      <c r="Q123" s="12">
        <v>30000</v>
      </c>
      <c r="AE123" t="s">
        <v>2845</v>
      </c>
    </row>
    <row r="124" spans="1:33" x14ac:dyDescent="0.3">
      <c r="A124" s="14" t="s">
        <v>25</v>
      </c>
      <c r="B124" t="s">
        <v>2779</v>
      </c>
      <c r="C124" t="s">
        <v>801</v>
      </c>
      <c r="D124" t="s">
        <v>48</v>
      </c>
      <c r="E124" s="7">
        <v>871869654129600</v>
      </c>
      <c r="F124" s="7">
        <v>929001201502</v>
      </c>
      <c r="G124" t="s">
        <v>320</v>
      </c>
      <c r="H124" s="4">
        <v>338.22</v>
      </c>
      <c r="I124" s="4">
        <v>338</v>
      </c>
      <c r="J124" s="4">
        <f t="shared" si="6"/>
        <v>405.6</v>
      </c>
      <c r="K124" s="10">
        <v>-6.5046419490277785E-4</v>
      </c>
      <c r="L124" s="7">
        <v>8539520000</v>
      </c>
      <c r="M124" t="s">
        <v>10</v>
      </c>
      <c r="N124">
        <v>10</v>
      </c>
      <c r="O124" t="s">
        <v>958</v>
      </c>
      <c r="P124">
        <v>3</v>
      </c>
      <c r="Q124" s="12">
        <v>30000</v>
      </c>
      <c r="R124" s="22">
        <v>6.5</v>
      </c>
      <c r="S124" s="12">
        <v>700</v>
      </c>
      <c r="T124" s="12">
        <f>S124/R124</f>
        <v>107.69230769230769</v>
      </c>
      <c r="U124" s="12" t="s">
        <v>1054</v>
      </c>
      <c r="V124" s="12">
        <v>4000</v>
      </c>
      <c r="W124" t="s">
        <v>28</v>
      </c>
      <c r="X124" t="s">
        <v>962</v>
      </c>
      <c r="Z124">
        <v>29</v>
      </c>
      <c r="AA124">
        <v>148</v>
      </c>
      <c r="AD124" s="15" t="s">
        <v>1292</v>
      </c>
      <c r="AE124" t="s">
        <v>1143</v>
      </c>
    </row>
    <row r="125" spans="1:33" x14ac:dyDescent="0.3">
      <c r="A125" s="14" t="s">
        <v>25</v>
      </c>
      <c r="B125" t="s">
        <v>2779</v>
      </c>
      <c r="C125" t="s">
        <v>802</v>
      </c>
      <c r="D125" t="s">
        <v>48</v>
      </c>
      <c r="E125" s="7">
        <v>871869654121000</v>
      </c>
      <c r="F125" s="7">
        <v>929001201102</v>
      </c>
      <c r="G125" t="s">
        <v>321</v>
      </c>
      <c r="H125" s="4">
        <v>465</v>
      </c>
      <c r="I125" s="4">
        <v>483</v>
      </c>
      <c r="J125" s="4">
        <f t="shared" si="6"/>
        <v>579.6</v>
      </c>
      <c r="K125" s="10">
        <v>3.8709677419354938E-2</v>
      </c>
      <c r="L125" s="7">
        <v>8539520000</v>
      </c>
      <c r="M125" t="s">
        <v>10</v>
      </c>
      <c r="N125">
        <v>10</v>
      </c>
      <c r="O125" t="s">
        <v>958</v>
      </c>
      <c r="P125">
        <v>3</v>
      </c>
      <c r="Q125" s="12">
        <v>30000</v>
      </c>
      <c r="R125" s="22">
        <v>6.5</v>
      </c>
      <c r="S125" s="12">
        <v>700</v>
      </c>
      <c r="T125" s="12">
        <f>S125/R125</f>
        <v>107.69230769230769</v>
      </c>
      <c r="U125" s="12" t="s">
        <v>1054</v>
      </c>
      <c r="V125" s="12">
        <v>4000</v>
      </c>
      <c r="W125" t="s">
        <v>1114</v>
      </c>
      <c r="X125" t="s">
        <v>962</v>
      </c>
      <c r="Z125">
        <v>29</v>
      </c>
      <c r="AA125">
        <v>141</v>
      </c>
      <c r="AD125" s="15" t="s">
        <v>1295</v>
      </c>
      <c r="AE125" t="s">
        <v>1143</v>
      </c>
    </row>
    <row r="126" spans="1:33" x14ac:dyDescent="0.3">
      <c r="A126" t="s">
        <v>25</v>
      </c>
      <c r="B126" t="s">
        <v>2779</v>
      </c>
      <c r="C126" t="s">
        <v>2647</v>
      </c>
      <c r="D126" t="s">
        <v>48</v>
      </c>
      <c r="E126" s="7">
        <v>872016929047100</v>
      </c>
      <c r="F126" s="7">
        <v>929003757902</v>
      </c>
      <c r="G126" t="s">
        <v>321</v>
      </c>
      <c r="I126" s="4">
        <v>490</v>
      </c>
      <c r="J126" s="4">
        <f t="shared" si="6"/>
        <v>588</v>
      </c>
      <c r="K126" s="10" t="s">
        <v>1149</v>
      </c>
      <c r="M126" t="s">
        <v>10</v>
      </c>
      <c r="N126">
        <v>10</v>
      </c>
      <c r="O126" t="s">
        <v>958</v>
      </c>
      <c r="P126">
        <v>3</v>
      </c>
      <c r="Q126" s="12">
        <v>30000</v>
      </c>
      <c r="AE126" t="s">
        <v>2845</v>
      </c>
    </row>
    <row r="127" spans="1:33" x14ac:dyDescent="0.3">
      <c r="A127" t="s">
        <v>25</v>
      </c>
      <c r="B127" t="s">
        <v>2779</v>
      </c>
      <c r="C127" t="s">
        <v>801</v>
      </c>
      <c r="D127" t="s">
        <v>48</v>
      </c>
      <c r="E127" s="7">
        <v>872016928754900</v>
      </c>
      <c r="F127" s="7">
        <v>929003757202</v>
      </c>
      <c r="G127" t="s">
        <v>1597</v>
      </c>
      <c r="I127" s="4">
        <v>295</v>
      </c>
      <c r="J127" s="4">
        <f t="shared" si="6"/>
        <v>354</v>
      </c>
      <c r="K127" s="10" t="s">
        <v>1149</v>
      </c>
      <c r="M127" t="s">
        <v>10</v>
      </c>
      <c r="N127">
        <v>10</v>
      </c>
      <c r="O127" t="s">
        <v>958</v>
      </c>
      <c r="P127">
        <v>3</v>
      </c>
      <c r="Q127" s="12">
        <v>30000</v>
      </c>
      <c r="AD127" s="15" t="s">
        <v>2016</v>
      </c>
      <c r="AE127" t="s">
        <v>2845</v>
      </c>
    </row>
    <row r="128" spans="1:33" x14ac:dyDescent="0.3">
      <c r="A128" t="s">
        <v>25</v>
      </c>
      <c r="B128" t="s">
        <v>2779</v>
      </c>
      <c r="C128" t="s">
        <v>801</v>
      </c>
      <c r="D128" t="s">
        <v>48</v>
      </c>
      <c r="E128" s="7">
        <v>872016928756300</v>
      </c>
      <c r="F128" s="7">
        <v>929003757302</v>
      </c>
      <c r="G128" t="s">
        <v>1598</v>
      </c>
      <c r="I128" s="4">
        <v>295</v>
      </c>
      <c r="J128" s="4">
        <f t="shared" si="6"/>
        <v>354</v>
      </c>
      <c r="K128" s="10" t="s">
        <v>1149</v>
      </c>
      <c r="M128" t="s">
        <v>10</v>
      </c>
      <c r="N128">
        <v>10</v>
      </c>
      <c r="O128" t="s">
        <v>958</v>
      </c>
      <c r="P128">
        <v>3</v>
      </c>
      <c r="Q128" s="12">
        <v>30000</v>
      </c>
      <c r="AD128" s="15" t="s">
        <v>2017</v>
      </c>
      <c r="AE128" t="s">
        <v>2845</v>
      </c>
    </row>
    <row r="129" spans="1:31" x14ac:dyDescent="0.3">
      <c r="A129" s="14" t="s">
        <v>25</v>
      </c>
      <c r="B129" t="s">
        <v>2779</v>
      </c>
      <c r="C129" t="s">
        <v>801</v>
      </c>
      <c r="D129" t="s">
        <v>48</v>
      </c>
      <c r="E129" s="7">
        <v>871869654125800</v>
      </c>
      <c r="F129" s="7">
        <v>929001201302</v>
      </c>
      <c r="G129" t="s">
        <v>322</v>
      </c>
      <c r="H129" s="4">
        <v>381.67</v>
      </c>
      <c r="I129" s="4">
        <v>382</v>
      </c>
      <c r="J129" s="4">
        <f t="shared" si="6"/>
        <v>458.4</v>
      </c>
      <c r="K129" s="10">
        <v>8.6462126968323005E-4</v>
      </c>
      <c r="L129" s="7">
        <v>8539520000</v>
      </c>
      <c r="M129" t="s">
        <v>10</v>
      </c>
      <c r="N129">
        <v>10</v>
      </c>
      <c r="O129" t="s">
        <v>958</v>
      </c>
      <c r="P129">
        <v>3</v>
      </c>
      <c r="Q129" s="12">
        <v>30000</v>
      </c>
      <c r="R129" s="22">
        <v>8.5</v>
      </c>
      <c r="S129" s="12">
        <v>1000</v>
      </c>
      <c r="T129" s="12">
        <f>S129/R129</f>
        <v>117.64705882352941</v>
      </c>
      <c r="U129" s="12" t="s">
        <v>1054</v>
      </c>
      <c r="V129" s="12">
        <v>4000</v>
      </c>
      <c r="W129" t="s">
        <v>28</v>
      </c>
      <c r="X129" t="s">
        <v>962</v>
      </c>
      <c r="Z129">
        <v>29</v>
      </c>
      <c r="AA129">
        <v>171</v>
      </c>
      <c r="AD129" s="15" t="s">
        <v>1293</v>
      </c>
      <c r="AE129" t="s">
        <v>1143</v>
      </c>
    </row>
    <row r="130" spans="1:31" x14ac:dyDescent="0.3">
      <c r="A130" t="s">
        <v>25</v>
      </c>
      <c r="B130" t="s">
        <v>2779</v>
      </c>
      <c r="C130" t="s">
        <v>801</v>
      </c>
      <c r="D130" t="s">
        <v>48</v>
      </c>
      <c r="E130" s="7">
        <v>872016928758700</v>
      </c>
      <c r="F130" s="7">
        <v>929003757402</v>
      </c>
      <c r="G130" t="s">
        <v>1599</v>
      </c>
      <c r="I130" s="4">
        <v>340</v>
      </c>
      <c r="J130" s="4">
        <f t="shared" si="6"/>
        <v>408</v>
      </c>
      <c r="K130" s="10" t="s">
        <v>1149</v>
      </c>
      <c r="M130" t="s">
        <v>10</v>
      </c>
      <c r="N130">
        <v>10</v>
      </c>
      <c r="O130" t="s">
        <v>958</v>
      </c>
      <c r="P130">
        <v>3</v>
      </c>
      <c r="Q130" s="12">
        <v>30000</v>
      </c>
      <c r="AD130" s="15" t="s">
        <v>2018</v>
      </c>
      <c r="AE130" t="s">
        <v>2845</v>
      </c>
    </row>
    <row r="131" spans="1:31" x14ac:dyDescent="0.3">
      <c r="A131" t="s">
        <v>25</v>
      </c>
      <c r="B131" t="s">
        <v>2779</v>
      </c>
      <c r="C131" t="s">
        <v>801</v>
      </c>
      <c r="D131" t="s">
        <v>48</v>
      </c>
      <c r="E131" s="7">
        <v>872016928760000</v>
      </c>
      <c r="F131" s="7">
        <v>929003757502</v>
      </c>
      <c r="G131" t="s">
        <v>1600</v>
      </c>
      <c r="I131" s="4">
        <v>340</v>
      </c>
      <c r="J131" s="4">
        <f t="shared" si="6"/>
        <v>408</v>
      </c>
      <c r="K131" s="10" t="s">
        <v>1149</v>
      </c>
      <c r="M131" t="s">
        <v>10</v>
      </c>
      <c r="N131">
        <v>10</v>
      </c>
      <c r="O131" t="s">
        <v>958</v>
      </c>
      <c r="P131">
        <v>3</v>
      </c>
      <c r="Q131" s="12">
        <v>30000</v>
      </c>
      <c r="AD131" s="15" t="s">
        <v>2019</v>
      </c>
      <c r="AE131" t="s">
        <v>2845</v>
      </c>
    </row>
    <row r="132" spans="1:31" x14ac:dyDescent="0.3">
      <c r="A132" t="s">
        <v>25</v>
      </c>
      <c r="B132" t="s">
        <v>2779</v>
      </c>
      <c r="C132" t="s">
        <v>2647</v>
      </c>
      <c r="D132" t="s">
        <v>48</v>
      </c>
      <c r="E132" s="7">
        <v>872016929049500</v>
      </c>
      <c r="F132" s="7">
        <v>929003758002</v>
      </c>
      <c r="G132" t="s">
        <v>1778</v>
      </c>
      <c r="I132" s="4">
        <v>550</v>
      </c>
      <c r="J132" s="4">
        <f t="shared" si="6"/>
        <v>660</v>
      </c>
      <c r="K132" s="10" t="s">
        <v>1149</v>
      </c>
      <c r="M132" t="s">
        <v>10</v>
      </c>
      <c r="N132">
        <v>10</v>
      </c>
      <c r="O132" t="s">
        <v>958</v>
      </c>
      <c r="P132">
        <v>3</v>
      </c>
      <c r="Q132" s="12">
        <v>30000</v>
      </c>
      <c r="AE132" t="s">
        <v>2845</v>
      </c>
    </row>
    <row r="133" spans="1:31" x14ac:dyDescent="0.3">
      <c r="A133" t="s">
        <v>25</v>
      </c>
      <c r="B133" t="s">
        <v>2779</v>
      </c>
      <c r="C133" t="s">
        <v>2647</v>
      </c>
      <c r="D133" t="s">
        <v>48</v>
      </c>
      <c r="E133" s="7">
        <v>872016929051800</v>
      </c>
      <c r="F133" s="7">
        <v>929003758102</v>
      </c>
      <c r="G133" t="s">
        <v>1779</v>
      </c>
      <c r="I133" s="4">
        <v>550</v>
      </c>
      <c r="J133" s="4">
        <f t="shared" si="6"/>
        <v>660</v>
      </c>
      <c r="K133" s="10" t="s">
        <v>1149</v>
      </c>
      <c r="M133" t="s">
        <v>10</v>
      </c>
      <c r="N133">
        <v>10</v>
      </c>
      <c r="O133" t="s">
        <v>958</v>
      </c>
      <c r="P133">
        <v>3</v>
      </c>
      <c r="Q133" s="12">
        <v>30000</v>
      </c>
      <c r="AE133" t="s">
        <v>2845</v>
      </c>
    </row>
    <row r="134" spans="1:31" x14ac:dyDescent="0.3">
      <c r="A134" s="14" t="s">
        <v>25</v>
      </c>
      <c r="B134" t="s">
        <v>2779</v>
      </c>
      <c r="C134" t="s">
        <v>802</v>
      </c>
      <c r="D134" t="s">
        <v>48</v>
      </c>
      <c r="E134" s="7">
        <v>871869654115900</v>
      </c>
      <c r="F134" s="7">
        <v>929001200802</v>
      </c>
      <c r="G134" t="s">
        <v>323</v>
      </c>
      <c r="H134" s="4">
        <v>506</v>
      </c>
      <c r="I134" s="4">
        <v>530</v>
      </c>
      <c r="J134" s="4">
        <f t="shared" si="6"/>
        <v>636</v>
      </c>
      <c r="K134" s="10">
        <v>4.743083003952564E-2</v>
      </c>
      <c r="L134" s="7">
        <v>8539520000</v>
      </c>
      <c r="M134" t="s">
        <v>10</v>
      </c>
      <c r="N134">
        <v>10</v>
      </c>
      <c r="O134" t="s">
        <v>958</v>
      </c>
      <c r="P134">
        <v>3</v>
      </c>
      <c r="Q134" s="12">
        <v>30000</v>
      </c>
      <c r="R134" s="22">
        <v>9</v>
      </c>
      <c r="S134" s="12">
        <v>950</v>
      </c>
      <c r="T134" s="12">
        <f>S134/R134</f>
        <v>105.55555555555556</v>
      </c>
      <c r="U134" s="12" t="s">
        <v>1054</v>
      </c>
      <c r="V134" s="12">
        <v>3000</v>
      </c>
      <c r="W134" t="s">
        <v>1114</v>
      </c>
      <c r="X134" t="s">
        <v>962</v>
      </c>
      <c r="Z134">
        <v>29</v>
      </c>
      <c r="AA134">
        <v>164</v>
      </c>
      <c r="AD134" s="15" t="s">
        <v>1296</v>
      </c>
      <c r="AE134" t="s">
        <v>1143</v>
      </c>
    </row>
    <row r="135" spans="1:31" x14ac:dyDescent="0.3">
      <c r="A135" s="14" t="s">
        <v>25</v>
      </c>
      <c r="B135" t="s">
        <v>2779</v>
      </c>
      <c r="C135" t="s">
        <v>802</v>
      </c>
      <c r="D135" t="s">
        <v>48</v>
      </c>
      <c r="E135" s="7">
        <v>871869654117300</v>
      </c>
      <c r="F135" s="7">
        <v>929001200902</v>
      </c>
      <c r="G135" t="s">
        <v>324</v>
      </c>
      <c r="H135" s="4">
        <v>506</v>
      </c>
      <c r="I135" s="4">
        <v>530</v>
      </c>
      <c r="J135" s="4">
        <f t="shared" si="6"/>
        <v>636</v>
      </c>
      <c r="K135" s="10">
        <v>4.743083003952564E-2</v>
      </c>
      <c r="L135" s="7">
        <v>8539520000</v>
      </c>
      <c r="M135" t="s">
        <v>10</v>
      </c>
      <c r="N135">
        <v>10</v>
      </c>
      <c r="O135" t="s">
        <v>958</v>
      </c>
      <c r="P135">
        <v>3</v>
      </c>
      <c r="Q135" s="12">
        <v>30000</v>
      </c>
      <c r="R135" s="22">
        <v>9</v>
      </c>
      <c r="S135" s="12">
        <v>1000</v>
      </c>
      <c r="T135" s="12">
        <f>S135/R135</f>
        <v>111.11111111111111</v>
      </c>
      <c r="U135" s="12" t="s">
        <v>1054</v>
      </c>
      <c r="V135" s="12">
        <v>4000</v>
      </c>
      <c r="W135" t="s">
        <v>1114</v>
      </c>
      <c r="X135" t="s">
        <v>962</v>
      </c>
      <c r="Z135">
        <v>29</v>
      </c>
      <c r="AA135">
        <v>164</v>
      </c>
      <c r="AD135" s="15" t="s">
        <v>1297</v>
      </c>
      <c r="AE135" t="s">
        <v>1143</v>
      </c>
    </row>
    <row r="136" spans="1:31" x14ac:dyDescent="0.3">
      <c r="A136" t="s">
        <v>25</v>
      </c>
      <c r="B136" t="s">
        <v>2780</v>
      </c>
      <c r="C136" t="s">
        <v>2552</v>
      </c>
      <c r="D136" t="s">
        <v>48</v>
      </c>
      <c r="E136" s="7">
        <v>872016915703300</v>
      </c>
      <c r="F136" s="7">
        <v>929003592402</v>
      </c>
      <c r="G136" t="s">
        <v>1675</v>
      </c>
      <c r="I136" s="4">
        <v>490</v>
      </c>
      <c r="J136" s="4">
        <f t="shared" ref="J136:J199" si="9">ROUND(I136*1.2,2)</f>
        <v>588</v>
      </c>
      <c r="K136" s="10" t="s">
        <v>1149</v>
      </c>
      <c r="M136" t="s">
        <v>10</v>
      </c>
      <c r="N136">
        <v>10</v>
      </c>
      <c r="O136" t="s">
        <v>958</v>
      </c>
      <c r="P136">
        <v>3</v>
      </c>
      <c r="Q136" s="12">
        <v>30000</v>
      </c>
      <c r="AD136" s="15" t="s">
        <v>2094</v>
      </c>
      <c r="AE136" t="s">
        <v>2845</v>
      </c>
    </row>
    <row r="137" spans="1:31" x14ac:dyDescent="0.3">
      <c r="A137" t="s">
        <v>25</v>
      </c>
      <c r="B137" t="s">
        <v>2780</v>
      </c>
      <c r="C137" t="s">
        <v>2552</v>
      </c>
      <c r="D137" t="s">
        <v>48</v>
      </c>
      <c r="E137" s="7">
        <v>872016915705700</v>
      </c>
      <c r="F137" s="7">
        <v>929003592502</v>
      </c>
      <c r="G137" t="s">
        <v>1676</v>
      </c>
      <c r="I137" s="4">
        <v>490</v>
      </c>
      <c r="J137" s="4">
        <f t="shared" si="9"/>
        <v>588</v>
      </c>
      <c r="K137" s="10" t="s">
        <v>1149</v>
      </c>
      <c r="M137" t="s">
        <v>10</v>
      </c>
      <c r="N137">
        <v>10</v>
      </c>
      <c r="O137" t="s">
        <v>958</v>
      </c>
      <c r="P137">
        <v>3</v>
      </c>
      <c r="Q137" s="12">
        <v>30000</v>
      </c>
      <c r="AD137" s="15" t="s">
        <v>2095</v>
      </c>
      <c r="AE137" t="s">
        <v>2845</v>
      </c>
    </row>
    <row r="138" spans="1:31" x14ac:dyDescent="0.3">
      <c r="A138" t="s">
        <v>25</v>
      </c>
      <c r="B138" t="s">
        <v>2780</v>
      </c>
      <c r="C138" t="s">
        <v>2552</v>
      </c>
      <c r="D138" t="s">
        <v>48</v>
      </c>
      <c r="E138" s="7">
        <v>872016915707100</v>
      </c>
      <c r="F138" s="7">
        <v>929003592602</v>
      </c>
      <c r="G138" t="s">
        <v>1679</v>
      </c>
      <c r="I138" s="4">
        <v>550</v>
      </c>
      <c r="J138" s="4">
        <f t="shared" si="9"/>
        <v>660</v>
      </c>
      <c r="K138" s="10" t="s">
        <v>1149</v>
      </c>
      <c r="M138" t="s">
        <v>10</v>
      </c>
      <c r="N138">
        <v>10</v>
      </c>
      <c r="O138" t="s">
        <v>958</v>
      </c>
      <c r="P138">
        <v>3</v>
      </c>
      <c r="Q138" s="12">
        <v>30000</v>
      </c>
      <c r="AD138" s="15" t="s">
        <v>2098</v>
      </c>
      <c r="AE138" t="s">
        <v>2845</v>
      </c>
    </row>
    <row r="139" spans="1:31" x14ac:dyDescent="0.3">
      <c r="A139" t="s">
        <v>25</v>
      </c>
      <c r="B139" t="s">
        <v>2780</v>
      </c>
      <c r="C139" t="s">
        <v>2552</v>
      </c>
      <c r="D139" t="s">
        <v>48</v>
      </c>
      <c r="E139" s="7">
        <v>872016915709500</v>
      </c>
      <c r="F139" s="7">
        <v>929003592702</v>
      </c>
      <c r="G139" t="s">
        <v>1680</v>
      </c>
      <c r="I139" s="4">
        <v>550</v>
      </c>
      <c r="J139" s="4">
        <f t="shared" si="9"/>
        <v>660</v>
      </c>
      <c r="K139" s="10" t="s">
        <v>1149</v>
      </c>
      <c r="M139" t="s">
        <v>10</v>
      </c>
      <c r="N139">
        <v>10</v>
      </c>
      <c r="O139" t="s">
        <v>958</v>
      </c>
      <c r="P139">
        <v>3</v>
      </c>
      <c r="Q139" s="12">
        <v>30000</v>
      </c>
      <c r="AD139" s="15" t="s">
        <v>2099</v>
      </c>
      <c r="AE139" t="s">
        <v>2845</v>
      </c>
    </row>
    <row r="140" spans="1:31" x14ac:dyDescent="0.3">
      <c r="A140" t="s">
        <v>25</v>
      </c>
      <c r="B140" t="s">
        <v>2780</v>
      </c>
      <c r="C140" t="s">
        <v>2552</v>
      </c>
      <c r="D140" t="s">
        <v>48</v>
      </c>
      <c r="E140" s="7">
        <v>872016915699900</v>
      </c>
      <c r="F140" s="7">
        <v>929003592202</v>
      </c>
      <c r="G140" t="s">
        <v>1677</v>
      </c>
      <c r="I140" s="4">
        <v>460</v>
      </c>
      <c r="J140" s="4">
        <f t="shared" si="9"/>
        <v>552</v>
      </c>
      <c r="K140" s="10" t="s">
        <v>1149</v>
      </c>
      <c r="M140" t="s">
        <v>10</v>
      </c>
      <c r="N140">
        <v>10</v>
      </c>
      <c r="O140" t="s">
        <v>958</v>
      </c>
      <c r="P140">
        <v>3</v>
      </c>
      <c r="Q140" s="12">
        <v>30000</v>
      </c>
      <c r="AD140" s="15" t="s">
        <v>2096</v>
      </c>
      <c r="AE140" t="s">
        <v>2845</v>
      </c>
    </row>
    <row r="141" spans="1:31" x14ac:dyDescent="0.3">
      <c r="A141" t="s">
        <v>25</v>
      </c>
      <c r="B141" t="s">
        <v>2780</v>
      </c>
      <c r="C141" t="s">
        <v>2552</v>
      </c>
      <c r="D141" t="s">
        <v>48</v>
      </c>
      <c r="E141" s="7">
        <v>872016915701900</v>
      </c>
      <c r="F141" s="7">
        <v>929003592302</v>
      </c>
      <c r="G141" t="s">
        <v>1678</v>
      </c>
      <c r="I141" s="4">
        <v>460</v>
      </c>
      <c r="J141" s="4">
        <f t="shared" si="9"/>
        <v>552</v>
      </c>
      <c r="K141" s="10" t="s">
        <v>1149</v>
      </c>
      <c r="M141" t="s">
        <v>10</v>
      </c>
      <c r="N141">
        <v>10</v>
      </c>
      <c r="O141" t="s">
        <v>958</v>
      </c>
      <c r="P141">
        <v>3</v>
      </c>
      <c r="Q141" s="12">
        <v>30000</v>
      </c>
      <c r="AD141" s="15" t="s">
        <v>2097</v>
      </c>
      <c r="AE141" t="s">
        <v>2845</v>
      </c>
    </row>
    <row r="142" spans="1:31" x14ac:dyDescent="0.3">
      <c r="A142" t="s">
        <v>25</v>
      </c>
      <c r="B142" t="s">
        <v>2780</v>
      </c>
      <c r="C142" t="s">
        <v>803</v>
      </c>
      <c r="D142" t="s">
        <v>48</v>
      </c>
      <c r="E142" s="7">
        <v>871951448680500</v>
      </c>
      <c r="F142" s="7">
        <v>929003579002</v>
      </c>
      <c r="G142" t="s">
        <v>1700</v>
      </c>
      <c r="I142" s="4">
        <v>670</v>
      </c>
      <c r="J142" s="4">
        <f t="shared" si="9"/>
        <v>804</v>
      </c>
      <c r="K142" s="10" t="s">
        <v>1149</v>
      </c>
      <c r="M142" t="s">
        <v>10</v>
      </c>
      <c r="N142">
        <v>10</v>
      </c>
      <c r="O142" t="s">
        <v>958</v>
      </c>
      <c r="P142">
        <v>3</v>
      </c>
      <c r="Q142" s="12">
        <v>30000</v>
      </c>
      <c r="AD142" s="15" t="s">
        <v>2119</v>
      </c>
      <c r="AE142" t="s">
        <v>2845</v>
      </c>
    </row>
    <row r="143" spans="1:31" x14ac:dyDescent="0.3">
      <c r="A143" t="s">
        <v>25</v>
      </c>
      <c r="B143" t="s">
        <v>2780</v>
      </c>
      <c r="C143" t="s">
        <v>803</v>
      </c>
      <c r="D143" t="s">
        <v>48</v>
      </c>
      <c r="E143" s="7">
        <v>871951448682900</v>
      </c>
      <c r="F143" s="7">
        <v>929003579102</v>
      </c>
      <c r="G143" t="s">
        <v>1701</v>
      </c>
      <c r="I143" s="4">
        <v>670</v>
      </c>
      <c r="J143" s="4">
        <f t="shared" si="9"/>
        <v>804</v>
      </c>
      <c r="K143" s="10" t="s">
        <v>1149</v>
      </c>
      <c r="M143" t="s">
        <v>10</v>
      </c>
      <c r="N143">
        <v>10</v>
      </c>
      <c r="O143" t="s">
        <v>958</v>
      </c>
      <c r="P143">
        <v>3</v>
      </c>
      <c r="Q143" s="12">
        <v>30000</v>
      </c>
      <c r="AD143" s="15" t="s">
        <v>2120</v>
      </c>
      <c r="AE143" t="s">
        <v>2845</v>
      </c>
    </row>
    <row r="144" spans="1:31" x14ac:dyDescent="0.3">
      <c r="A144" t="s">
        <v>25</v>
      </c>
      <c r="B144" t="s">
        <v>2780</v>
      </c>
      <c r="C144" t="s">
        <v>803</v>
      </c>
      <c r="D144" t="s">
        <v>48</v>
      </c>
      <c r="E144" s="7">
        <v>871869673966200</v>
      </c>
      <c r="F144" s="7">
        <v>929001381502</v>
      </c>
      <c r="G144" t="s">
        <v>1972</v>
      </c>
      <c r="I144" s="4">
        <v>790</v>
      </c>
      <c r="J144" s="4">
        <f t="shared" si="9"/>
        <v>948</v>
      </c>
      <c r="K144" s="10" t="s">
        <v>1149</v>
      </c>
      <c r="M144" t="s">
        <v>10</v>
      </c>
      <c r="N144">
        <v>10</v>
      </c>
      <c r="O144" t="s">
        <v>958</v>
      </c>
      <c r="P144">
        <v>3</v>
      </c>
      <c r="Q144" s="12">
        <v>30000</v>
      </c>
      <c r="AD144" s="15" t="s">
        <v>2441</v>
      </c>
      <c r="AE144" t="s">
        <v>2845</v>
      </c>
    </row>
    <row r="145" spans="1:33" x14ac:dyDescent="0.3">
      <c r="A145" s="14" t="s">
        <v>25</v>
      </c>
      <c r="B145" t="s">
        <v>2780</v>
      </c>
      <c r="C145" t="s">
        <v>803</v>
      </c>
      <c r="D145" t="s">
        <v>48</v>
      </c>
      <c r="E145" s="7">
        <v>871869673974700</v>
      </c>
      <c r="F145" s="7">
        <v>929001381602</v>
      </c>
      <c r="G145" t="s">
        <v>325</v>
      </c>
      <c r="H145" s="4">
        <v>800</v>
      </c>
      <c r="I145" s="4">
        <v>790</v>
      </c>
      <c r="J145" s="4">
        <f t="shared" si="9"/>
        <v>948</v>
      </c>
      <c r="K145" s="10">
        <v>-1.2499999999999956E-2</v>
      </c>
      <c r="L145" s="7">
        <v>8539520000</v>
      </c>
      <c r="M145" t="s">
        <v>10</v>
      </c>
      <c r="N145">
        <v>10</v>
      </c>
      <c r="O145" t="s">
        <v>958</v>
      </c>
      <c r="P145">
        <v>3</v>
      </c>
      <c r="Q145" s="12">
        <v>30000</v>
      </c>
      <c r="R145" s="22">
        <v>16.5</v>
      </c>
      <c r="S145" s="12">
        <v>2100</v>
      </c>
      <c r="T145" s="12">
        <f>S145/R145</f>
        <v>127.27272727272727</v>
      </c>
      <c r="U145" s="12" t="s">
        <v>1113</v>
      </c>
      <c r="V145" s="12">
        <v>4000</v>
      </c>
      <c r="W145" t="s">
        <v>1114</v>
      </c>
      <c r="X145" t="s">
        <v>962</v>
      </c>
      <c r="AA145">
        <v>412</v>
      </c>
      <c r="AB145">
        <v>44</v>
      </c>
      <c r="AC145">
        <v>24</v>
      </c>
      <c r="AD145" s="15" t="s">
        <v>1298</v>
      </c>
      <c r="AE145" t="s">
        <v>2845</v>
      </c>
    </row>
    <row r="146" spans="1:33" x14ac:dyDescent="0.3">
      <c r="A146" t="s">
        <v>25</v>
      </c>
      <c r="B146" t="s">
        <v>2780</v>
      </c>
      <c r="C146" t="s">
        <v>803</v>
      </c>
      <c r="D146" t="s">
        <v>48</v>
      </c>
      <c r="E146" s="7">
        <v>871869682839700</v>
      </c>
      <c r="F146" s="7">
        <v>929001920402</v>
      </c>
      <c r="G146" t="s">
        <v>1973</v>
      </c>
      <c r="I146" s="4">
        <v>900</v>
      </c>
      <c r="J146" s="4">
        <f t="shared" si="9"/>
        <v>1080</v>
      </c>
      <c r="K146" s="10" t="s">
        <v>1149</v>
      </c>
      <c r="M146" t="s">
        <v>10</v>
      </c>
      <c r="N146">
        <v>10</v>
      </c>
      <c r="O146" t="s">
        <v>958</v>
      </c>
      <c r="P146">
        <v>3</v>
      </c>
      <c r="Q146" s="12">
        <v>30000</v>
      </c>
      <c r="AD146" s="15" t="s">
        <v>2442</v>
      </c>
      <c r="AE146" t="s">
        <v>2845</v>
      </c>
    </row>
    <row r="147" spans="1:33" x14ac:dyDescent="0.3">
      <c r="A147" t="s">
        <v>25</v>
      </c>
      <c r="B147" t="s">
        <v>2780</v>
      </c>
      <c r="C147" t="s">
        <v>803</v>
      </c>
      <c r="D147" t="s">
        <v>48</v>
      </c>
      <c r="E147" s="7">
        <v>871869682841000</v>
      </c>
      <c r="F147" s="7">
        <v>929001920502</v>
      </c>
      <c r="G147" t="s">
        <v>1974</v>
      </c>
      <c r="I147" s="4">
        <v>900</v>
      </c>
      <c r="J147" s="4">
        <f t="shared" si="9"/>
        <v>1080</v>
      </c>
      <c r="K147" s="10" t="s">
        <v>1149</v>
      </c>
      <c r="M147" t="s">
        <v>10</v>
      </c>
      <c r="N147">
        <v>10</v>
      </c>
      <c r="O147" t="s">
        <v>958</v>
      </c>
      <c r="P147">
        <v>3</v>
      </c>
      <c r="Q147" s="12">
        <v>30000</v>
      </c>
      <c r="AD147" s="15" t="s">
        <v>2443</v>
      </c>
      <c r="AE147" t="s">
        <v>2845</v>
      </c>
    </row>
    <row r="148" spans="1:33" x14ac:dyDescent="0.3">
      <c r="A148" t="s">
        <v>25</v>
      </c>
      <c r="B148" t="s">
        <v>2780</v>
      </c>
      <c r="C148" t="s">
        <v>803</v>
      </c>
      <c r="D148" t="s">
        <v>48</v>
      </c>
      <c r="E148" s="7">
        <v>871951448676800</v>
      </c>
      <c r="F148" s="7">
        <v>929003578802</v>
      </c>
      <c r="G148" t="s">
        <v>1693</v>
      </c>
      <c r="I148" s="4">
        <v>630</v>
      </c>
      <c r="J148" s="4">
        <f t="shared" si="9"/>
        <v>756</v>
      </c>
      <c r="K148" s="10" t="s">
        <v>1149</v>
      </c>
      <c r="M148" t="s">
        <v>10</v>
      </c>
      <c r="N148">
        <v>10</v>
      </c>
      <c r="O148" t="s">
        <v>958</v>
      </c>
      <c r="P148">
        <v>3</v>
      </c>
      <c r="Q148" s="12">
        <v>30000</v>
      </c>
      <c r="AD148" s="15" t="s">
        <v>2112</v>
      </c>
      <c r="AE148" t="s">
        <v>2845</v>
      </c>
    </row>
    <row r="149" spans="1:33" x14ac:dyDescent="0.3">
      <c r="A149" t="s">
        <v>25</v>
      </c>
      <c r="B149" t="s">
        <v>2780</v>
      </c>
      <c r="C149" t="s">
        <v>803</v>
      </c>
      <c r="D149" t="s">
        <v>48</v>
      </c>
      <c r="E149" s="7">
        <v>871951448678200</v>
      </c>
      <c r="F149" s="7">
        <v>929003578902</v>
      </c>
      <c r="G149" t="s">
        <v>1971</v>
      </c>
      <c r="I149" s="4">
        <v>630</v>
      </c>
      <c r="J149" s="4">
        <f t="shared" si="9"/>
        <v>756</v>
      </c>
      <c r="K149" s="10" t="s">
        <v>1149</v>
      </c>
      <c r="M149" t="s">
        <v>10</v>
      </c>
      <c r="N149">
        <v>10</v>
      </c>
      <c r="O149" t="s">
        <v>958</v>
      </c>
      <c r="P149">
        <v>3</v>
      </c>
      <c r="Q149" s="12">
        <v>30000</v>
      </c>
      <c r="AD149" s="15" t="s">
        <v>2440</v>
      </c>
      <c r="AE149" t="s">
        <v>2845</v>
      </c>
    </row>
    <row r="150" spans="1:33" x14ac:dyDescent="0.3">
      <c r="A150" t="s">
        <v>25</v>
      </c>
      <c r="B150" t="s">
        <v>2780</v>
      </c>
      <c r="C150" t="s">
        <v>2552</v>
      </c>
      <c r="D150" t="s">
        <v>48</v>
      </c>
      <c r="E150" s="7">
        <v>872016915711800</v>
      </c>
      <c r="F150" s="7">
        <v>929003592802</v>
      </c>
      <c r="G150" t="s">
        <v>1673</v>
      </c>
      <c r="I150" s="4">
        <v>690</v>
      </c>
      <c r="J150" s="4">
        <f t="shared" si="9"/>
        <v>828</v>
      </c>
      <c r="K150" s="10" t="s">
        <v>1149</v>
      </c>
      <c r="M150" t="s">
        <v>10</v>
      </c>
      <c r="N150">
        <v>10</v>
      </c>
      <c r="O150" t="s">
        <v>958</v>
      </c>
      <c r="P150">
        <v>3</v>
      </c>
      <c r="Q150" s="12">
        <v>30000</v>
      </c>
      <c r="AD150" s="15" t="s">
        <v>2092</v>
      </c>
      <c r="AE150" t="s">
        <v>2845</v>
      </c>
    </row>
    <row r="151" spans="1:33" x14ac:dyDescent="0.3">
      <c r="A151" t="s">
        <v>25</v>
      </c>
      <c r="B151" t="s">
        <v>2780</v>
      </c>
      <c r="C151" t="s">
        <v>2552</v>
      </c>
      <c r="D151" t="s">
        <v>48</v>
      </c>
      <c r="E151" s="7">
        <v>872016915713200</v>
      </c>
      <c r="F151" s="7">
        <v>929003592902</v>
      </c>
      <c r="G151" t="s">
        <v>1674</v>
      </c>
      <c r="I151" s="4">
        <v>690</v>
      </c>
      <c r="J151" s="4">
        <f t="shared" si="9"/>
        <v>828</v>
      </c>
      <c r="K151" s="10" t="s">
        <v>1149</v>
      </c>
      <c r="M151" t="s">
        <v>10</v>
      </c>
      <c r="N151">
        <v>10</v>
      </c>
      <c r="O151" t="s">
        <v>958</v>
      </c>
      <c r="P151">
        <v>3</v>
      </c>
      <c r="Q151" s="12">
        <v>30000</v>
      </c>
      <c r="AD151" s="15" t="s">
        <v>2093</v>
      </c>
      <c r="AE151" t="s">
        <v>2845</v>
      </c>
    </row>
    <row r="152" spans="1:33" x14ac:dyDescent="0.3">
      <c r="A152" t="s">
        <v>25</v>
      </c>
      <c r="B152" t="s">
        <v>2782</v>
      </c>
      <c r="C152" t="s">
        <v>2680</v>
      </c>
      <c r="D152" t="s">
        <v>48</v>
      </c>
      <c r="E152" s="7">
        <v>872016928654200</v>
      </c>
      <c r="F152" s="7">
        <v>929003756602</v>
      </c>
      <c r="G152" t="s">
        <v>1588</v>
      </c>
      <c r="I152" s="4">
        <v>290</v>
      </c>
      <c r="J152" s="4">
        <f t="shared" si="9"/>
        <v>348</v>
      </c>
      <c r="K152" s="10" t="s">
        <v>1149</v>
      </c>
      <c r="M152" t="s">
        <v>10</v>
      </c>
      <c r="N152">
        <v>20</v>
      </c>
      <c r="O152" t="s">
        <v>958</v>
      </c>
      <c r="P152">
        <v>3</v>
      </c>
      <c r="Q152" s="12">
        <v>30000</v>
      </c>
      <c r="AD152" s="15" t="s">
        <v>2007</v>
      </c>
      <c r="AE152" t="s">
        <v>2845</v>
      </c>
    </row>
    <row r="153" spans="1:33" x14ac:dyDescent="0.3">
      <c r="A153" t="s">
        <v>25</v>
      </c>
      <c r="B153" t="s">
        <v>2782</v>
      </c>
      <c r="C153" t="s">
        <v>2680</v>
      </c>
      <c r="D153" t="s">
        <v>48</v>
      </c>
      <c r="E153" s="7">
        <v>872016928656600</v>
      </c>
      <c r="F153" s="7">
        <v>929003756702</v>
      </c>
      <c r="G153" t="s">
        <v>1589</v>
      </c>
      <c r="I153" s="4">
        <v>290</v>
      </c>
      <c r="J153" s="4">
        <f t="shared" si="9"/>
        <v>348</v>
      </c>
      <c r="K153" s="10" t="s">
        <v>1149</v>
      </c>
      <c r="M153" t="s">
        <v>10</v>
      </c>
      <c r="N153">
        <v>20</v>
      </c>
      <c r="O153" t="s">
        <v>958</v>
      </c>
      <c r="P153">
        <v>3</v>
      </c>
      <c r="Q153" s="12">
        <v>30000</v>
      </c>
      <c r="AD153" s="15" t="s">
        <v>2008</v>
      </c>
      <c r="AE153" t="s">
        <v>2845</v>
      </c>
    </row>
    <row r="154" spans="1:33" x14ac:dyDescent="0.3">
      <c r="A154" t="s">
        <v>25</v>
      </c>
      <c r="B154" t="s">
        <v>2782</v>
      </c>
      <c r="C154" t="s">
        <v>2680</v>
      </c>
      <c r="D154" t="s">
        <v>48</v>
      </c>
      <c r="E154" s="7">
        <v>872016928658000</v>
      </c>
      <c r="F154" s="7">
        <v>929003756802</v>
      </c>
      <c r="G154" t="s">
        <v>1590</v>
      </c>
      <c r="I154" s="4">
        <v>320</v>
      </c>
      <c r="J154" s="4">
        <f t="shared" si="9"/>
        <v>384</v>
      </c>
      <c r="K154" s="10" t="s">
        <v>1149</v>
      </c>
      <c r="M154" t="s">
        <v>10</v>
      </c>
      <c r="N154">
        <v>20</v>
      </c>
      <c r="O154" t="s">
        <v>958</v>
      </c>
      <c r="P154">
        <v>3</v>
      </c>
      <c r="Q154" s="12">
        <v>30000</v>
      </c>
      <c r="AD154" s="15" t="s">
        <v>2009</v>
      </c>
      <c r="AE154" t="s">
        <v>2845</v>
      </c>
    </row>
    <row r="155" spans="1:33" x14ac:dyDescent="0.3">
      <c r="A155" t="s">
        <v>25</v>
      </c>
      <c r="B155" t="s">
        <v>2782</v>
      </c>
      <c r="C155" t="s">
        <v>2680</v>
      </c>
      <c r="D155" t="s">
        <v>48</v>
      </c>
      <c r="E155" s="7">
        <v>872016928660300</v>
      </c>
      <c r="F155" s="7">
        <v>929003756902</v>
      </c>
      <c r="G155" t="s">
        <v>1591</v>
      </c>
      <c r="I155" s="4">
        <v>320</v>
      </c>
      <c r="J155" s="4">
        <f t="shared" si="9"/>
        <v>384</v>
      </c>
      <c r="K155" s="10" t="s">
        <v>1149</v>
      </c>
      <c r="M155" t="s">
        <v>10</v>
      </c>
      <c r="N155">
        <v>20</v>
      </c>
      <c r="O155" t="s">
        <v>958</v>
      </c>
      <c r="P155">
        <v>3</v>
      </c>
      <c r="Q155" s="12">
        <v>30000</v>
      </c>
      <c r="AD155" s="15" t="s">
        <v>2010</v>
      </c>
      <c r="AE155" t="s">
        <v>2845</v>
      </c>
    </row>
    <row r="156" spans="1:33" x14ac:dyDescent="0.3">
      <c r="A156" t="s">
        <v>25</v>
      </c>
      <c r="B156" t="s">
        <v>2786</v>
      </c>
      <c r="C156" t="s">
        <v>2752</v>
      </c>
      <c r="D156" t="s">
        <v>48</v>
      </c>
      <c r="E156" s="7">
        <v>871951448784000</v>
      </c>
      <c r="F156" s="7">
        <v>929003576702</v>
      </c>
      <c r="G156" t="s">
        <v>1663</v>
      </c>
      <c r="I156" s="4">
        <v>730</v>
      </c>
      <c r="J156" s="4">
        <f t="shared" si="9"/>
        <v>876</v>
      </c>
      <c r="K156" s="10" t="s">
        <v>1149</v>
      </c>
      <c r="M156" t="s">
        <v>10</v>
      </c>
      <c r="N156">
        <v>20</v>
      </c>
      <c r="O156" t="s">
        <v>958</v>
      </c>
      <c r="P156">
        <v>3</v>
      </c>
      <c r="Q156" s="12">
        <v>30000</v>
      </c>
      <c r="AD156" s="15" t="s">
        <v>2082</v>
      </c>
      <c r="AE156" t="s">
        <v>2845</v>
      </c>
    </row>
    <row r="157" spans="1:33" x14ac:dyDescent="0.3">
      <c r="A157" t="s">
        <v>25</v>
      </c>
      <c r="B157" t="s">
        <v>2786</v>
      </c>
      <c r="C157" t="s">
        <v>2752</v>
      </c>
      <c r="D157" t="s">
        <v>48</v>
      </c>
      <c r="E157" s="7">
        <v>871951448786400</v>
      </c>
      <c r="F157" s="7">
        <v>929003576802</v>
      </c>
      <c r="G157" t="s">
        <v>1664</v>
      </c>
      <c r="I157" s="4">
        <v>730</v>
      </c>
      <c r="J157" s="4">
        <f t="shared" si="9"/>
        <v>876</v>
      </c>
      <c r="K157" s="10" t="s">
        <v>1149</v>
      </c>
      <c r="M157" t="s">
        <v>10</v>
      </c>
      <c r="N157">
        <v>20</v>
      </c>
      <c r="O157" t="s">
        <v>958</v>
      </c>
      <c r="P157">
        <v>3</v>
      </c>
      <c r="Q157" s="12">
        <v>30000</v>
      </c>
      <c r="AD157" s="15" t="s">
        <v>2083</v>
      </c>
      <c r="AE157" t="s">
        <v>2845</v>
      </c>
    </row>
    <row r="158" spans="1:33" s="24" customFormat="1" x14ac:dyDescent="0.3">
      <c r="A158" t="s">
        <v>25</v>
      </c>
      <c r="B158" t="s">
        <v>2786</v>
      </c>
      <c r="C158" t="s">
        <v>2752</v>
      </c>
      <c r="D158" t="s">
        <v>48</v>
      </c>
      <c r="E158" s="7">
        <v>871951448788800</v>
      </c>
      <c r="F158" s="7">
        <v>929003576902</v>
      </c>
      <c r="G158" t="s">
        <v>1652</v>
      </c>
      <c r="H158" s="4"/>
      <c r="I158" s="4">
        <v>785</v>
      </c>
      <c r="J158" s="4">
        <f t="shared" si="9"/>
        <v>942</v>
      </c>
      <c r="K158" s="10" t="s">
        <v>1149</v>
      </c>
      <c r="L158" s="7"/>
      <c r="M158" t="s">
        <v>10</v>
      </c>
      <c r="N158">
        <v>20</v>
      </c>
      <c r="O158" t="s">
        <v>958</v>
      </c>
      <c r="P158">
        <v>3</v>
      </c>
      <c r="Q158" s="12">
        <v>30000</v>
      </c>
      <c r="R158" s="22"/>
      <c r="S158" s="12"/>
      <c r="T158" s="12"/>
      <c r="U158" s="12"/>
      <c r="V158" s="12"/>
      <c r="W158"/>
      <c r="X158"/>
      <c r="Y158"/>
      <c r="Z158"/>
      <c r="AA158"/>
      <c r="AB158"/>
      <c r="AC158"/>
      <c r="AD158" s="15" t="s">
        <v>2071</v>
      </c>
      <c r="AE158" t="s">
        <v>2845</v>
      </c>
      <c r="AG158"/>
    </row>
    <row r="159" spans="1:33" x14ac:dyDescent="0.3">
      <c r="A159" t="s">
        <v>25</v>
      </c>
      <c r="B159" t="s">
        <v>2786</v>
      </c>
      <c r="C159" t="s">
        <v>2752</v>
      </c>
      <c r="D159" t="s">
        <v>48</v>
      </c>
      <c r="E159" s="7">
        <v>871951448790100</v>
      </c>
      <c r="F159" s="7">
        <v>929003577002</v>
      </c>
      <c r="G159" t="s">
        <v>1653</v>
      </c>
      <c r="I159" s="4">
        <v>785</v>
      </c>
      <c r="J159" s="4">
        <f t="shared" si="9"/>
        <v>942</v>
      </c>
      <c r="K159" s="10" t="s">
        <v>1149</v>
      </c>
      <c r="M159" t="s">
        <v>10</v>
      </c>
      <c r="N159">
        <v>20</v>
      </c>
      <c r="O159" t="s">
        <v>958</v>
      </c>
      <c r="P159">
        <v>3</v>
      </c>
      <c r="Q159" s="12">
        <v>30000</v>
      </c>
      <c r="AD159" s="15" t="s">
        <v>2072</v>
      </c>
      <c r="AE159" t="s">
        <v>2845</v>
      </c>
    </row>
    <row r="160" spans="1:33" x14ac:dyDescent="0.3">
      <c r="A160" t="s">
        <v>25</v>
      </c>
      <c r="B160" t="s">
        <v>2786</v>
      </c>
      <c r="C160" t="s">
        <v>2752</v>
      </c>
      <c r="D160" t="s">
        <v>48</v>
      </c>
      <c r="E160" s="7">
        <v>871951448776500</v>
      </c>
      <c r="F160" s="7">
        <v>929003576302</v>
      </c>
      <c r="G160" t="s">
        <v>1657</v>
      </c>
      <c r="I160" s="4">
        <v>565</v>
      </c>
      <c r="J160" s="4">
        <f t="shared" si="9"/>
        <v>678</v>
      </c>
      <c r="K160" s="10" t="s">
        <v>1149</v>
      </c>
      <c r="M160" t="s">
        <v>10</v>
      </c>
      <c r="N160">
        <v>20</v>
      </c>
      <c r="O160" t="s">
        <v>958</v>
      </c>
      <c r="P160">
        <v>3</v>
      </c>
      <c r="Q160" s="12">
        <v>30000</v>
      </c>
      <c r="AD160" s="15" t="s">
        <v>2073</v>
      </c>
      <c r="AE160" t="s">
        <v>2845</v>
      </c>
    </row>
    <row r="161" spans="1:33" x14ac:dyDescent="0.3">
      <c r="A161" t="s">
        <v>25</v>
      </c>
      <c r="B161" t="s">
        <v>2786</v>
      </c>
      <c r="C161" t="s">
        <v>2752</v>
      </c>
      <c r="D161" t="s">
        <v>48</v>
      </c>
      <c r="E161" s="7">
        <v>871951448778900</v>
      </c>
      <c r="F161" s="7">
        <v>929003576402</v>
      </c>
      <c r="G161" t="s">
        <v>1658</v>
      </c>
      <c r="I161" s="4">
        <v>565</v>
      </c>
      <c r="J161" s="4">
        <f t="shared" si="9"/>
        <v>678</v>
      </c>
      <c r="K161" s="10" t="s">
        <v>1149</v>
      </c>
      <c r="M161" t="s">
        <v>10</v>
      </c>
      <c r="N161">
        <v>20</v>
      </c>
      <c r="O161" t="s">
        <v>958</v>
      </c>
      <c r="P161">
        <v>3</v>
      </c>
      <c r="Q161" s="12">
        <v>30000</v>
      </c>
      <c r="AD161" s="15" t="s">
        <v>2074</v>
      </c>
      <c r="AE161" t="s">
        <v>2845</v>
      </c>
    </row>
    <row r="162" spans="1:33" x14ac:dyDescent="0.3">
      <c r="A162" t="s">
        <v>25</v>
      </c>
      <c r="B162" t="s">
        <v>2786</v>
      </c>
      <c r="C162" t="s">
        <v>2752</v>
      </c>
      <c r="D162" t="s">
        <v>48</v>
      </c>
      <c r="E162" s="7">
        <v>871951448780200</v>
      </c>
      <c r="F162" s="7">
        <v>929003576502</v>
      </c>
      <c r="G162" t="s">
        <v>1660</v>
      </c>
      <c r="I162" s="4">
        <v>660</v>
      </c>
      <c r="J162" s="4">
        <f t="shared" si="9"/>
        <v>792</v>
      </c>
      <c r="K162" s="10" t="s">
        <v>1149</v>
      </c>
      <c r="M162" t="s">
        <v>10</v>
      </c>
      <c r="N162">
        <v>20</v>
      </c>
      <c r="O162" t="s">
        <v>958</v>
      </c>
      <c r="P162">
        <v>3</v>
      </c>
      <c r="Q162" s="12">
        <v>30000</v>
      </c>
      <c r="AD162" s="15" t="s">
        <v>2080</v>
      </c>
      <c r="AE162" t="s">
        <v>2845</v>
      </c>
    </row>
    <row r="163" spans="1:33" s="24" customFormat="1" x14ac:dyDescent="0.3">
      <c r="A163" t="s">
        <v>25</v>
      </c>
      <c r="B163" t="s">
        <v>2786</v>
      </c>
      <c r="C163" t="s">
        <v>2752</v>
      </c>
      <c r="D163" t="s">
        <v>48</v>
      </c>
      <c r="E163" s="7">
        <v>871951448782600</v>
      </c>
      <c r="F163" s="7">
        <v>929003576602</v>
      </c>
      <c r="G163" t="s">
        <v>1661</v>
      </c>
      <c r="H163" s="4"/>
      <c r="I163" s="4">
        <v>660</v>
      </c>
      <c r="J163" s="4">
        <f t="shared" si="9"/>
        <v>792</v>
      </c>
      <c r="K163" s="10" t="s">
        <v>1149</v>
      </c>
      <c r="L163" s="7"/>
      <c r="M163" t="s">
        <v>10</v>
      </c>
      <c r="N163">
        <v>20</v>
      </c>
      <c r="O163" t="s">
        <v>958</v>
      </c>
      <c r="P163">
        <v>3</v>
      </c>
      <c r="Q163" s="12">
        <v>30000</v>
      </c>
      <c r="R163" s="22"/>
      <c r="S163" s="12"/>
      <c r="T163" s="12"/>
      <c r="U163" s="12"/>
      <c r="V163" s="12"/>
      <c r="W163"/>
      <c r="X163"/>
      <c r="Y163"/>
      <c r="Z163"/>
      <c r="AA163"/>
      <c r="AB163"/>
      <c r="AC163"/>
      <c r="AD163" s="15" t="s">
        <v>2081</v>
      </c>
      <c r="AE163" t="s">
        <v>2845</v>
      </c>
      <c r="AG163"/>
    </row>
    <row r="164" spans="1:33" x14ac:dyDescent="0.3">
      <c r="A164" t="s">
        <v>25</v>
      </c>
      <c r="B164" t="s">
        <v>2787</v>
      </c>
      <c r="C164" t="s">
        <v>795</v>
      </c>
      <c r="D164" t="s">
        <v>48</v>
      </c>
      <c r="E164" s="7">
        <v>871869965948600</v>
      </c>
      <c r="F164" s="7">
        <v>929002066402</v>
      </c>
      <c r="G164" t="s">
        <v>1672</v>
      </c>
      <c r="I164" s="4">
        <v>245</v>
      </c>
      <c r="J164" s="4">
        <f t="shared" si="9"/>
        <v>294</v>
      </c>
      <c r="K164" s="10" t="s">
        <v>1149</v>
      </c>
      <c r="M164" t="s">
        <v>10</v>
      </c>
      <c r="N164">
        <v>12</v>
      </c>
      <c r="O164" t="s">
        <v>958</v>
      </c>
      <c r="P164">
        <v>2</v>
      </c>
      <c r="Q164" s="12">
        <v>25000</v>
      </c>
      <c r="AD164" s="15" t="s">
        <v>2091</v>
      </c>
      <c r="AE164" t="s">
        <v>2845</v>
      </c>
    </row>
    <row r="165" spans="1:33" x14ac:dyDescent="0.3">
      <c r="A165" t="s">
        <v>25</v>
      </c>
      <c r="B165" t="s">
        <v>2773</v>
      </c>
      <c r="C165" t="s">
        <v>2732</v>
      </c>
      <c r="D165" t="s">
        <v>48</v>
      </c>
      <c r="E165" s="7">
        <v>871951430704900</v>
      </c>
      <c r="F165" s="7">
        <v>929002494502</v>
      </c>
      <c r="G165" t="s">
        <v>1692</v>
      </c>
      <c r="I165" s="4">
        <v>148</v>
      </c>
      <c r="J165" s="4">
        <f t="shared" si="9"/>
        <v>177.6</v>
      </c>
      <c r="K165" s="10" t="s">
        <v>1149</v>
      </c>
      <c r="M165" t="s">
        <v>10</v>
      </c>
      <c r="N165">
        <v>10</v>
      </c>
      <c r="O165" t="s">
        <v>958</v>
      </c>
      <c r="P165">
        <v>2</v>
      </c>
      <c r="Q165" s="12">
        <v>15000</v>
      </c>
      <c r="AD165" s="15" t="s">
        <v>2105</v>
      </c>
      <c r="AE165" t="s">
        <v>2845</v>
      </c>
    </row>
    <row r="166" spans="1:33" x14ac:dyDescent="0.3">
      <c r="A166" t="s">
        <v>25</v>
      </c>
      <c r="B166" t="s">
        <v>2773</v>
      </c>
      <c r="C166" t="s">
        <v>2650</v>
      </c>
      <c r="D166" t="s">
        <v>48</v>
      </c>
      <c r="E166" s="7">
        <v>871951430706300</v>
      </c>
      <c r="F166" s="7">
        <v>929002494602</v>
      </c>
      <c r="G166" t="s">
        <v>1698</v>
      </c>
      <c r="I166" s="4">
        <v>166</v>
      </c>
      <c r="J166" s="4">
        <f t="shared" si="9"/>
        <v>199.2</v>
      </c>
      <c r="K166" s="10" t="s">
        <v>1149</v>
      </c>
      <c r="M166" t="s">
        <v>10</v>
      </c>
      <c r="N166">
        <v>10</v>
      </c>
      <c r="O166" t="s">
        <v>958</v>
      </c>
      <c r="P166">
        <v>2</v>
      </c>
      <c r="Q166" s="12">
        <v>15000</v>
      </c>
      <c r="AD166" s="15" t="s">
        <v>2117</v>
      </c>
      <c r="AE166" t="s">
        <v>2845</v>
      </c>
    </row>
    <row r="167" spans="1:33" x14ac:dyDescent="0.3">
      <c r="A167" t="s">
        <v>25</v>
      </c>
      <c r="B167" t="s">
        <v>2773</v>
      </c>
      <c r="C167" t="s">
        <v>2650</v>
      </c>
      <c r="D167" t="s">
        <v>48</v>
      </c>
      <c r="E167" s="7">
        <v>871951430708700</v>
      </c>
      <c r="F167" s="7">
        <v>929002494702</v>
      </c>
      <c r="G167" t="s">
        <v>1699</v>
      </c>
      <c r="I167" s="4">
        <v>166</v>
      </c>
      <c r="J167" s="4">
        <f t="shared" si="9"/>
        <v>199.2</v>
      </c>
      <c r="K167" s="10" t="s">
        <v>1149</v>
      </c>
      <c r="M167" t="s">
        <v>10</v>
      </c>
      <c r="N167">
        <v>10</v>
      </c>
      <c r="O167" t="s">
        <v>958</v>
      </c>
      <c r="P167">
        <v>2</v>
      </c>
      <c r="Q167" s="12">
        <v>15000</v>
      </c>
      <c r="AD167" s="15" t="s">
        <v>2118</v>
      </c>
      <c r="AE167" t="s">
        <v>2845</v>
      </c>
    </row>
    <row r="168" spans="1:33" x14ac:dyDescent="0.3">
      <c r="A168" s="14" t="s">
        <v>25</v>
      </c>
      <c r="B168" t="s">
        <v>2773</v>
      </c>
      <c r="C168" t="s">
        <v>775</v>
      </c>
      <c r="D168" t="s">
        <v>48</v>
      </c>
      <c r="E168" s="7">
        <v>871869681471000</v>
      </c>
      <c r="F168" s="7">
        <v>929001904802</v>
      </c>
      <c r="G168" t="s">
        <v>143</v>
      </c>
      <c r="H168" s="4">
        <v>357.5</v>
      </c>
      <c r="I168" s="4">
        <v>320</v>
      </c>
      <c r="J168" s="4">
        <f t="shared" si="9"/>
        <v>384</v>
      </c>
      <c r="K168" s="10">
        <v>-0.1048951048951049</v>
      </c>
      <c r="L168" s="7">
        <v>8539520000</v>
      </c>
      <c r="M168" t="s">
        <v>10</v>
      </c>
      <c r="N168">
        <v>10</v>
      </c>
      <c r="O168" t="s">
        <v>958</v>
      </c>
      <c r="P168">
        <v>2</v>
      </c>
      <c r="Q168" s="12">
        <v>15000</v>
      </c>
      <c r="R168" s="22">
        <v>7</v>
      </c>
      <c r="S168" s="12">
        <v>621</v>
      </c>
      <c r="T168" s="12">
        <f>S168/R168</f>
        <v>88.714285714285708</v>
      </c>
      <c r="U168" s="12" t="s">
        <v>1007</v>
      </c>
      <c r="V168" s="12">
        <v>2700</v>
      </c>
      <c r="W168" s="12">
        <v>12</v>
      </c>
      <c r="X168" t="s">
        <v>962</v>
      </c>
      <c r="Z168">
        <v>50.5</v>
      </c>
      <c r="AC168">
        <v>45</v>
      </c>
      <c r="AD168" s="15" t="s">
        <v>1004</v>
      </c>
      <c r="AE168" t="s">
        <v>2845</v>
      </c>
    </row>
    <row r="169" spans="1:33" x14ac:dyDescent="0.3">
      <c r="A169" s="14" t="s">
        <v>25</v>
      </c>
      <c r="B169" t="s">
        <v>2773</v>
      </c>
      <c r="C169" t="s">
        <v>775</v>
      </c>
      <c r="D169" t="s">
        <v>48</v>
      </c>
      <c r="E169" s="7">
        <v>871869681477200</v>
      </c>
      <c r="F169" s="7">
        <v>929001904902</v>
      </c>
      <c r="G169" t="s">
        <v>144</v>
      </c>
      <c r="H169" s="4">
        <v>357.5</v>
      </c>
      <c r="I169" s="4">
        <v>320</v>
      </c>
      <c r="J169" s="4">
        <f t="shared" si="9"/>
        <v>384</v>
      </c>
      <c r="K169" s="10">
        <v>-0.1048951048951049</v>
      </c>
      <c r="L169" s="7">
        <v>8539520000</v>
      </c>
      <c r="M169" t="s">
        <v>10</v>
      </c>
      <c r="N169">
        <v>10</v>
      </c>
      <c r="O169" t="s">
        <v>958</v>
      </c>
      <c r="P169">
        <v>2</v>
      </c>
      <c r="Q169" s="12">
        <v>15000</v>
      </c>
      <c r="R169" s="22">
        <v>7</v>
      </c>
      <c r="S169" s="12">
        <v>621</v>
      </c>
      <c r="T169" s="12">
        <f>S169/R169</f>
        <v>88.714285714285708</v>
      </c>
      <c r="U169" s="12" t="s">
        <v>1007</v>
      </c>
      <c r="V169" s="12">
        <v>3000</v>
      </c>
      <c r="W169" s="12">
        <v>12</v>
      </c>
      <c r="X169" t="s">
        <v>962</v>
      </c>
      <c r="Z169">
        <v>50.5</v>
      </c>
      <c r="AC169">
        <v>45</v>
      </c>
      <c r="AD169" s="15" t="s">
        <v>1005</v>
      </c>
      <c r="AE169" t="s">
        <v>2845</v>
      </c>
    </row>
    <row r="170" spans="1:33" x14ac:dyDescent="0.3">
      <c r="A170" s="14" t="s">
        <v>25</v>
      </c>
      <c r="B170" t="s">
        <v>2773</v>
      </c>
      <c r="C170" t="s">
        <v>775</v>
      </c>
      <c r="D170" t="s">
        <v>48</v>
      </c>
      <c r="E170" s="7">
        <v>871869681479600</v>
      </c>
      <c r="F170" s="7">
        <v>929001905002</v>
      </c>
      <c r="G170" t="s">
        <v>145</v>
      </c>
      <c r="H170" s="4">
        <v>357.5</v>
      </c>
      <c r="I170" s="4">
        <v>320</v>
      </c>
      <c r="J170" s="4">
        <f t="shared" si="9"/>
        <v>384</v>
      </c>
      <c r="K170" s="10">
        <v>-0.1048951048951049</v>
      </c>
      <c r="L170" s="7">
        <v>8539520000</v>
      </c>
      <c r="M170" t="s">
        <v>10</v>
      </c>
      <c r="N170">
        <v>10</v>
      </c>
      <c r="O170" t="s">
        <v>958</v>
      </c>
      <c r="P170">
        <v>2</v>
      </c>
      <c r="Q170" s="12">
        <v>15000</v>
      </c>
      <c r="R170" s="22">
        <v>7</v>
      </c>
      <c r="S170" s="12">
        <v>660</v>
      </c>
      <c r="T170" s="12">
        <f>S170/R170</f>
        <v>94.285714285714292</v>
      </c>
      <c r="U170" s="12" t="s">
        <v>1007</v>
      </c>
      <c r="V170" s="12">
        <v>4000</v>
      </c>
      <c r="W170" s="12">
        <v>12</v>
      </c>
      <c r="X170" t="s">
        <v>962</v>
      </c>
      <c r="Z170">
        <v>50.5</v>
      </c>
      <c r="AC170">
        <v>45</v>
      </c>
      <c r="AD170" s="15" t="s">
        <v>1006</v>
      </c>
      <c r="AE170" t="s">
        <v>2845</v>
      </c>
    </row>
    <row r="171" spans="1:33" s="24" customFormat="1" x14ac:dyDescent="0.3">
      <c r="A171" t="s">
        <v>25</v>
      </c>
      <c r="B171" t="s">
        <v>2793</v>
      </c>
      <c r="C171" t="s">
        <v>2689</v>
      </c>
      <c r="D171" t="s">
        <v>48</v>
      </c>
      <c r="E171" s="7">
        <v>871869681451200</v>
      </c>
      <c r="F171" s="7">
        <v>929001901402</v>
      </c>
      <c r="G171" t="s">
        <v>1855</v>
      </c>
      <c r="H171" s="4"/>
      <c r="I171" s="4">
        <v>112</v>
      </c>
      <c r="J171" s="4">
        <f t="shared" si="9"/>
        <v>134.4</v>
      </c>
      <c r="K171" s="10" t="s">
        <v>1149</v>
      </c>
      <c r="L171" s="7"/>
      <c r="M171" t="s">
        <v>10</v>
      </c>
      <c r="N171">
        <v>10</v>
      </c>
      <c r="O171" t="s">
        <v>958</v>
      </c>
      <c r="P171">
        <v>2</v>
      </c>
      <c r="Q171" s="12">
        <v>15000</v>
      </c>
      <c r="R171" s="22"/>
      <c r="S171" s="12"/>
      <c r="T171" s="12"/>
      <c r="U171" s="12"/>
      <c r="V171" s="12"/>
      <c r="W171"/>
      <c r="X171"/>
      <c r="Y171"/>
      <c r="Z171"/>
      <c r="AA171"/>
      <c r="AB171"/>
      <c r="AC171"/>
      <c r="AD171" s="15" t="s">
        <v>2297</v>
      </c>
      <c r="AE171" t="s">
        <v>2845</v>
      </c>
      <c r="AG171"/>
    </row>
    <row r="172" spans="1:33" x14ac:dyDescent="0.3">
      <c r="A172" t="s">
        <v>25</v>
      </c>
      <c r="B172" t="s">
        <v>2793</v>
      </c>
      <c r="C172" t="s">
        <v>2689</v>
      </c>
      <c r="D172" t="s">
        <v>48</v>
      </c>
      <c r="E172" s="7">
        <v>871869681453600</v>
      </c>
      <c r="F172" s="7">
        <v>929001901502</v>
      </c>
      <c r="G172" t="s">
        <v>1856</v>
      </c>
      <c r="I172" s="4">
        <v>112</v>
      </c>
      <c r="J172" s="4">
        <f t="shared" si="9"/>
        <v>134.4</v>
      </c>
      <c r="K172" s="10" t="s">
        <v>1149</v>
      </c>
      <c r="M172" t="s">
        <v>10</v>
      </c>
      <c r="N172">
        <v>10</v>
      </c>
      <c r="O172" t="s">
        <v>958</v>
      </c>
      <c r="P172">
        <v>2</v>
      </c>
      <c r="Q172" s="12">
        <v>15000</v>
      </c>
      <c r="AD172" s="15" t="s">
        <v>2298</v>
      </c>
      <c r="AE172" t="s">
        <v>2845</v>
      </c>
    </row>
    <row r="173" spans="1:33" x14ac:dyDescent="0.3">
      <c r="A173" t="s">
        <v>25</v>
      </c>
      <c r="B173" t="s">
        <v>2780</v>
      </c>
      <c r="C173" t="s">
        <v>2552</v>
      </c>
      <c r="D173" t="s">
        <v>48</v>
      </c>
      <c r="E173" s="7">
        <v>872016928716700</v>
      </c>
      <c r="F173" s="7">
        <v>929003758202</v>
      </c>
      <c r="G173" t="s">
        <v>1592</v>
      </c>
      <c r="I173" s="4">
        <v>1400</v>
      </c>
      <c r="J173" s="4">
        <f t="shared" si="9"/>
        <v>1680</v>
      </c>
      <c r="K173" s="10" t="s">
        <v>1149</v>
      </c>
      <c r="M173" t="s">
        <v>10</v>
      </c>
      <c r="N173">
        <v>10</v>
      </c>
      <c r="O173" t="s">
        <v>958</v>
      </c>
      <c r="P173">
        <v>3</v>
      </c>
      <c r="Q173" s="12">
        <v>30000</v>
      </c>
      <c r="AD173" s="15" t="s">
        <v>2011</v>
      </c>
      <c r="AE173" t="s">
        <v>2845</v>
      </c>
    </row>
    <row r="174" spans="1:33" x14ac:dyDescent="0.3">
      <c r="A174" t="s">
        <v>25</v>
      </c>
      <c r="B174" t="s">
        <v>2780</v>
      </c>
      <c r="C174" t="s">
        <v>2552</v>
      </c>
      <c r="D174" t="s">
        <v>48</v>
      </c>
      <c r="E174" s="7">
        <v>872016928718100</v>
      </c>
      <c r="F174" s="7">
        <v>929003758302</v>
      </c>
      <c r="G174" t="s">
        <v>1593</v>
      </c>
      <c r="I174" s="4">
        <v>1400</v>
      </c>
      <c r="J174" s="4">
        <f t="shared" si="9"/>
        <v>1680</v>
      </c>
      <c r="K174" s="10" t="s">
        <v>1149</v>
      </c>
      <c r="M174" t="s">
        <v>10</v>
      </c>
      <c r="N174">
        <v>10</v>
      </c>
      <c r="O174" t="s">
        <v>958</v>
      </c>
      <c r="P174">
        <v>3</v>
      </c>
      <c r="Q174" s="12">
        <v>30000</v>
      </c>
      <c r="AD174" s="15" t="s">
        <v>2012</v>
      </c>
      <c r="AE174" t="s">
        <v>2845</v>
      </c>
    </row>
    <row r="175" spans="1:33" x14ac:dyDescent="0.3">
      <c r="A175" t="s">
        <v>25</v>
      </c>
      <c r="B175" t="s">
        <v>2780</v>
      </c>
      <c r="C175" t="s">
        <v>2552</v>
      </c>
      <c r="D175" t="s">
        <v>48</v>
      </c>
      <c r="E175" s="7">
        <v>872016928720400</v>
      </c>
      <c r="F175" s="7">
        <v>929003758402</v>
      </c>
      <c r="G175" t="s">
        <v>1594</v>
      </c>
      <c r="I175" s="4">
        <v>1600</v>
      </c>
      <c r="J175" s="4">
        <f t="shared" si="9"/>
        <v>1920</v>
      </c>
      <c r="K175" s="10" t="s">
        <v>1149</v>
      </c>
      <c r="M175" t="s">
        <v>10</v>
      </c>
      <c r="N175">
        <v>10</v>
      </c>
      <c r="O175" t="s">
        <v>958</v>
      </c>
      <c r="P175">
        <v>3</v>
      </c>
      <c r="Q175" s="12">
        <v>30000</v>
      </c>
      <c r="AD175" s="15" t="s">
        <v>2013</v>
      </c>
      <c r="AE175" t="s">
        <v>2845</v>
      </c>
    </row>
    <row r="176" spans="1:33" x14ac:dyDescent="0.3">
      <c r="A176" t="s">
        <v>25</v>
      </c>
      <c r="B176" t="s">
        <v>2780</v>
      </c>
      <c r="C176" t="s">
        <v>2552</v>
      </c>
      <c r="D176" t="s">
        <v>48</v>
      </c>
      <c r="E176" s="7">
        <v>872016928722800</v>
      </c>
      <c r="F176" s="7">
        <v>929003758502</v>
      </c>
      <c r="G176" t="s">
        <v>1595</v>
      </c>
      <c r="I176" s="4">
        <v>1600</v>
      </c>
      <c r="J176" s="4">
        <f t="shared" si="9"/>
        <v>1920</v>
      </c>
      <c r="K176" s="10" t="s">
        <v>1149</v>
      </c>
      <c r="M176" t="s">
        <v>10</v>
      </c>
      <c r="N176">
        <v>10</v>
      </c>
      <c r="O176" t="s">
        <v>958</v>
      </c>
      <c r="P176">
        <v>3</v>
      </c>
      <c r="Q176" s="12">
        <v>30000</v>
      </c>
      <c r="AD176" s="15" t="s">
        <v>2014</v>
      </c>
      <c r="AE176" t="s">
        <v>2845</v>
      </c>
    </row>
    <row r="177" spans="1:33" x14ac:dyDescent="0.3">
      <c r="A177" t="s">
        <v>25</v>
      </c>
      <c r="B177" t="s">
        <v>2785</v>
      </c>
      <c r="C177" t="s">
        <v>2542</v>
      </c>
      <c r="D177" t="s">
        <v>48</v>
      </c>
      <c r="E177" s="7">
        <v>871951432976800</v>
      </c>
      <c r="F177" s="7">
        <v>929003544602</v>
      </c>
      <c r="G177" t="s">
        <v>1775</v>
      </c>
      <c r="I177" s="4">
        <v>95</v>
      </c>
      <c r="J177" s="4">
        <f t="shared" si="9"/>
        <v>114</v>
      </c>
      <c r="K177" s="10" t="s">
        <v>1149</v>
      </c>
      <c r="M177" t="s">
        <v>10</v>
      </c>
      <c r="N177">
        <v>10</v>
      </c>
      <c r="O177" t="s">
        <v>958</v>
      </c>
      <c r="P177">
        <v>2</v>
      </c>
      <c r="Q177" s="12">
        <v>15000</v>
      </c>
      <c r="AD177" s="15" t="s">
        <v>2201</v>
      </c>
      <c r="AE177" t="s">
        <v>2845</v>
      </c>
    </row>
    <row r="178" spans="1:33" x14ac:dyDescent="0.3">
      <c r="A178" t="s">
        <v>25</v>
      </c>
      <c r="B178" t="s">
        <v>2785</v>
      </c>
      <c r="C178" t="s">
        <v>2542</v>
      </c>
      <c r="D178" t="s">
        <v>48</v>
      </c>
      <c r="E178" s="7">
        <v>871951432964500</v>
      </c>
      <c r="F178" s="7">
        <v>929003544202</v>
      </c>
      <c r="G178" t="s">
        <v>1749</v>
      </c>
      <c r="I178" s="4">
        <v>95</v>
      </c>
      <c r="J178" s="4">
        <f t="shared" si="9"/>
        <v>114</v>
      </c>
      <c r="K178" s="10" t="s">
        <v>1149</v>
      </c>
      <c r="M178" t="s">
        <v>10</v>
      </c>
      <c r="N178">
        <v>10</v>
      </c>
      <c r="O178" t="s">
        <v>958</v>
      </c>
      <c r="P178">
        <v>2</v>
      </c>
      <c r="Q178" s="12">
        <v>15000</v>
      </c>
      <c r="AD178" s="15" t="s">
        <v>2173</v>
      </c>
      <c r="AE178" t="s">
        <v>2845</v>
      </c>
    </row>
    <row r="179" spans="1:33" x14ac:dyDescent="0.3">
      <c r="A179" t="s">
        <v>25</v>
      </c>
      <c r="B179" t="s">
        <v>2785</v>
      </c>
      <c r="C179" t="s">
        <v>2542</v>
      </c>
      <c r="D179" t="s">
        <v>48</v>
      </c>
      <c r="E179" s="7">
        <v>872016916899200</v>
      </c>
      <c r="F179" s="7">
        <v>929002306508</v>
      </c>
      <c r="G179" t="s">
        <v>1636</v>
      </c>
      <c r="I179" s="4">
        <v>95</v>
      </c>
      <c r="J179" s="4">
        <f t="shared" si="9"/>
        <v>114</v>
      </c>
      <c r="K179" s="10" t="s">
        <v>1149</v>
      </c>
      <c r="M179" t="s">
        <v>10</v>
      </c>
      <c r="N179">
        <v>10</v>
      </c>
      <c r="O179" t="s">
        <v>958</v>
      </c>
      <c r="P179">
        <v>2</v>
      </c>
      <c r="Q179" s="12">
        <v>15000</v>
      </c>
      <c r="AD179" s="15" t="s">
        <v>2055</v>
      </c>
      <c r="AE179" t="s">
        <v>2845</v>
      </c>
    </row>
    <row r="180" spans="1:33" x14ac:dyDescent="0.3">
      <c r="A180" t="s">
        <v>25</v>
      </c>
      <c r="B180" t="s">
        <v>2785</v>
      </c>
      <c r="C180" t="s">
        <v>2542</v>
      </c>
      <c r="D180" t="s">
        <v>48</v>
      </c>
      <c r="E180" s="7">
        <v>872016916915900</v>
      </c>
      <c r="F180" s="7">
        <v>929003607508</v>
      </c>
      <c r="G180" t="s">
        <v>1642</v>
      </c>
      <c r="I180" s="4">
        <v>95</v>
      </c>
      <c r="J180" s="4">
        <f t="shared" si="9"/>
        <v>114</v>
      </c>
      <c r="K180" s="10" t="s">
        <v>1149</v>
      </c>
      <c r="M180" t="s">
        <v>10</v>
      </c>
      <c r="N180">
        <v>10</v>
      </c>
      <c r="O180" t="s">
        <v>958</v>
      </c>
      <c r="P180">
        <v>2</v>
      </c>
      <c r="Q180" s="12">
        <v>15000</v>
      </c>
      <c r="AD180" s="15" t="s">
        <v>2061</v>
      </c>
      <c r="AE180" t="s">
        <v>2845</v>
      </c>
    </row>
    <row r="181" spans="1:33" x14ac:dyDescent="0.3">
      <c r="A181" t="s">
        <v>25</v>
      </c>
      <c r="B181" t="s">
        <v>2785</v>
      </c>
      <c r="C181" t="s">
        <v>2542</v>
      </c>
      <c r="D181" t="s">
        <v>48</v>
      </c>
      <c r="E181" s="7">
        <v>872016916907400</v>
      </c>
      <c r="F181" s="7">
        <v>929002306608</v>
      </c>
      <c r="G181" t="s">
        <v>1639</v>
      </c>
      <c r="I181" s="4">
        <v>95</v>
      </c>
      <c r="J181" s="4">
        <f t="shared" si="9"/>
        <v>114</v>
      </c>
      <c r="K181" s="10" t="s">
        <v>1149</v>
      </c>
      <c r="M181" t="s">
        <v>10</v>
      </c>
      <c r="N181">
        <v>10</v>
      </c>
      <c r="O181" t="s">
        <v>958</v>
      </c>
      <c r="P181">
        <v>2</v>
      </c>
      <c r="Q181" s="12">
        <v>15000</v>
      </c>
      <c r="AD181" s="15" t="s">
        <v>2058</v>
      </c>
      <c r="AE181" t="s">
        <v>2845</v>
      </c>
    </row>
    <row r="182" spans="1:33" x14ac:dyDescent="0.3">
      <c r="A182" t="s">
        <v>25</v>
      </c>
      <c r="B182" t="s">
        <v>2785</v>
      </c>
      <c r="C182" t="s">
        <v>2542</v>
      </c>
      <c r="D182" t="s">
        <v>48</v>
      </c>
      <c r="E182" s="7">
        <v>872016916923400</v>
      </c>
      <c r="F182" s="7">
        <v>929002306708</v>
      </c>
      <c r="G182" t="s">
        <v>1645</v>
      </c>
      <c r="I182" s="4">
        <v>95</v>
      </c>
      <c r="J182" s="4">
        <f t="shared" si="9"/>
        <v>114</v>
      </c>
      <c r="K182" s="10" t="s">
        <v>1149</v>
      </c>
      <c r="M182" t="s">
        <v>10</v>
      </c>
      <c r="N182">
        <v>10</v>
      </c>
      <c r="O182" t="s">
        <v>958</v>
      </c>
      <c r="P182">
        <v>2</v>
      </c>
      <c r="Q182" s="12">
        <v>15000</v>
      </c>
      <c r="AD182" s="15" t="s">
        <v>2064</v>
      </c>
      <c r="AE182" t="s">
        <v>2845</v>
      </c>
    </row>
    <row r="183" spans="1:33" x14ac:dyDescent="0.3">
      <c r="A183" t="s">
        <v>25</v>
      </c>
      <c r="B183" t="s">
        <v>2785</v>
      </c>
      <c r="C183" t="s">
        <v>2542</v>
      </c>
      <c r="D183" t="s">
        <v>48</v>
      </c>
      <c r="E183" s="7">
        <v>871951432966900</v>
      </c>
      <c r="F183" s="7">
        <v>929003544302</v>
      </c>
      <c r="G183" t="s">
        <v>1750</v>
      </c>
      <c r="I183" s="4">
        <v>95</v>
      </c>
      <c r="J183" s="4">
        <f t="shared" si="9"/>
        <v>114</v>
      </c>
      <c r="K183" s="10" t="s">
        <v>1149</v>
      </c>
      <c r="M183" t="s">
        <v>10</v>
      </c>
      <c r="N183">
        <v>10</v>
      </c>
      <c r="O183" t="s">
        <v>958</v>
      </c>
      <c r="P183">
        <v>2</v>
      </c>
      <c r="Q183" s="12">
        <v>15000</v>
      </c>
      <c r="AD183" s="15" t="s">
        <v>2174</v>
      </c>
      <c r="AE183" t="s">
        <v>2845</v>
      </c>
    </row>
    <row r="184" spans="1:33" x14ac:dyDescent="0.3">
      <c r="A184" t="s">
        <v>25</v>
      </c>
      <c r="B184" t="s">
        <v>2785</v>
      </c>
      <c r="C184" t="s">
        <v>2542</v>
      </c>
      <c r="D184" t="s">
        <v>48</v>
      </c>
      <c r="E184" s="7">
        <v>871951447514400</v>
      </c>
      <c r="F184" s="7">
        <v>929003544102</v>
      </c>
      <c r="G184" t="s">
        <v>1748</v>
      </c>
      <c r="I184" s="4">
        <v>95</v>
      </c>
      <c r="J184" s="4">
        <f t="shared" si="9"/>
        <v>114</v>
      </c>
      <c r="K184" s="10" t="s">
        <v>1149</v>
      </c>
      <c r="M184" t="s">
        <v>10</v>
      </c>
      <c r="N184">
        <v>10</v>
      </c>
      <c r="O184" t="s">
        <v>958</v>
      </c>
      <c r="P184">
        <v>2</v>
      </c>
      <c r="Q184" s="12">
        <v>15000</v>
      </c>
      <c r="AD184" s="15" t="s">
        <v>2172</v>
      </c>
      <c r="AE184" t="s">
        <v>2845</v>
      </c>
    </row>
    <row r="185" spans="1:33" x14ac:dyDescent="0.3">
      <c r="A185" t="s">
        <v>25</v>
      </c>
      <c r="B185" t="s">
        <v>2785</v>
      </c>
      <c r="C185" t="s">
        <v>2542</v>
      </c>
      <c r="D185" t="s">
        <v>48</v>
      </c>
      <c r="E185" s="7">
        <v>872016916901200</v>
      </c>
      <c r="F185" s="7">
        <v>929002306808</v>
      </c>
      <c r="G185" t="s">
        <v>1637</v>
      </c>
      <c r="I185" s="4">
        <v>123</v>
      </c>
      <c r="J185" s="4">
        <f t="shared" si="9"/>
        <v>147.6</v>
      </c>
      <c r="K185" s="10" t="s">
        <v>1149</v>
      </c>
      <c r="M185" t="s">
        <v>10</v>
      </c>
      <c r="N185">
        <v>10</v>
      </c>
      <c r="O185" t="s">
        <v>958</v>
      </c>
      <c r="P185">
        <v>2</v>
      </c>
      <c r="Q185" s="12">
        <v>15000</v>
      </c>
      <c r="AD185" s="15" t="s">
        <v>2056</v>
      </c>
      <c r="AE185" t="s">
        <v>2845</v>
      </c>
    </row>
    <row r="186" spans="1:33" x14ac:dyDescent="0.3">
      <c r="A186" t="s">
        <v>25</v>
      </c>
      <c r="B186" t="s">
        <v>2785</v>
      </c>
      <c r="C186" t="s">
        <v>2542</v>
      </c>
      <c r="D186" t="s">
        <v>48</v>
      </c>
      <c r="E186" s="7">
        <v>872016916917300</v>
      </c>
      <c r="F186" s="7">
        <v>929003607608</v>
      </c>
      <c r="G186" t="s">
        <v>1643</v>
      </c>
      <c r="I186" s="4">
        <v>123</v>
      </c>
      <c r="J186" s="4">
        <f t="shared" si="9"/>
        <v>147.6</v>
      </c>
      <c r="K186" s="10" t="s">
        <v>1149</v>
      </c>
      <c r="M186" t="s">
        <v>10</v>
      </c>
      <c r="N186">
        <v>10</v>
      </c>
      <c r="O186" t="s">
        <v>958</v>
      </c>
      <c r="P186">
        <v>2</v>
      </c>
      <c r="Q186" s="12">
        <v>15000</v>
      </c>
      <c r="AD186" s="15" t="s">
        <v>2062</v>
      </c>
      <c r="AE186" t="s">
        <v>2845</v>
      </c>
    </row>
    <row r="187" spans="1:33" x14ac:dyDescent="0.3">
      <c r="A187" t="s">
        <v>25</v>
      </c>
      <c r="B187" t="s">
        <v>2785</v>
      </c>
      <c r="C187" t="s">
        <v>2542</v>
      </c>
      <c r="D187" t="s">
        <v>48</v>
      </c>
      <c r="E187" s="7">
        <v>872016916909800</v>
      </c>
      <c r="F187" s="7">
        <v>929002306908</v>
      </c>
      <c r="G187" t="s">
        <v>1640</v>
      </c>
      <c r="I187" s="4">
        <v>123</v>
      </c>
      <c r="J187" s="4">
        <f t="shared" si="9"/>
        <v>147.6</v>
      </c>
      <c r="K187" s="10" t="s">
        <v>1149</v>
      </c>
      <c r="M187" t="s">
        <v>10</v>
      </c>
      <c r="N187">
        <v>10</v>
      </c>
      <c r="O187" t="s">
        <v>958</v>
      </c>
      <c r="P187">
        <v>2</v>
      </c>
      <c r="Q187" s="12">
        <v>15000</v>
      </c>
      <c r="AD187" s="15" t="s">
        <v>2059</v>
      </c>
      <c r="AE187" t="s">
        <v>2845</v>
      </c>
    </row>
    <row r="188" spans="1:33" s="24" customFormat="1" x14ac:dyDescent="0.3">
      <c r="A188" t="s">
        <v>25</v>
      </c>
      <c r="B188" t="s">
        <v>2785</v>
      </c>
      <c r="C188" t="s">
        <v>2542</v>
      </c>
      <c r="D188" t="s">
        <v>48</v>
      </c>
      <c r="E188" s="7">
        <v>872016916925800</v>
      </c>
      <c r="F188" s="7">
        <v>929002307008</v>
      </c>
      <c r="G188" t="s">
        <v>1646</v>
      </c>
      <c r="H188" s="4"/>
      <c r="I188" s="4">
        <v>123</v>
      </c>
      <c r="J188" s="4">
        <f t="shared" si="9"/>
        <v>147.6</v>
      </c>
      <c r="K188" s="10" t="s">
        <v>1149</v>
      </c>
      <c r="L188" s="7"/>
      <c r="M188" t="s">
        <v>10</v>
      </c>
      <c r="N188">
        <v>10</v>
      </c>
      <c r="O188" t="s">
        <v>958</v>
      </c>
      <c r="P188">
        <v>2</v>
      </c>
      <c r="Q188" s="12">
        <v>15000</v>
      </c>
      <c r="R188" s="22"/>
      <c r="S188" s="12"/>
      <c r="T188" s="12"/>
      <c r="U188" s="12"/>
      <c r="V188" s="12"/>
      <c r="W188"/>
      <c r="X188"/>
      <c r="Y188"/>
      <c r="Z188"/>
      <c r="AA188"/>
      <c r="AB188"/>
      <c r="AC188"/>
      <c r="AD188" s="15" t="s">
        <v>2065</v>
      </c>
      <c r="AE188" t="s">
        <v>2845</v>
      </c>
      <c r="AG188"/>
    </row>
    <row r="189" spans="1:33" x14ac:dyDescent="0.3">
      <c r="A189" t="s">
        <v>25</v>
      </c>
      <c r="B189" t="s">
        <v>2785</v>
      </c>
      <c r="C189" t="s">
        <v>2542</v>
      </c>
      <c r="D189" t="s">
        <v>48</v>
      </c>
      <c r="E189" s="7">
        <v>871951432972000</v>
      </c>
      <c r="F189" s="7">
        <v>929003543002</v>
      </c>
      <c r="G189" t="s">
        <v>1744</v>
      </c>
      <c r="I189" s="4">
        <v>75</v>
      </c>
      <c r="J189" s="4">
        <f t="shared" si="9"/>
        <v>90</v>
      </c>
      <c r="K189" s="10" t="s">
        <v>1149</v>
      </c>
      <c r="M189" t="s">
        <v>10</v>
      </c>
      <c r="N189">
        <v>10</v>
      </c>
      <c r="O189" t="s">
        <v>958</v>
      </c>
      <c r="P189">
        <v>2</v>
      </c>
      <c r="Q189" s="12">
        <v>15000</v>
      </c>
      <c r="AD189" s="15" t="s">
        <v>2168</v>
      </c>
      <c r="AE189" t="s">
        <v>2845</v>
      </c>
    </row>
    <row r="190" spans="1:33" x14ac:dyDescent="0.3">
      <c r="A190" t="s">
        <v>25</v>
      </c>
      <c r="B190" t="s">
        <v>2785</v>
      </c>
      <c r="C190" t="s">
        <v>2542</v>
      </c>
      <c r="D190" t="s">
        <v>48</v>
      </c>
      <c r="E190" s="7">
        <v>871869657757800</v>
      </c>
      <c r="F190" s="7">
        <v>929003603202</v>
      </c>
      <c r="G190" t="s">
        <v>1690</v>
      </c>
      <c r="I190" s="4">
        <v>75</v>
      </c>
      <c r="J190" s="4">
        <f t="shared" si="9"/>
        <v>90</v>
      </c>
      <c r="K190" s="10" t="s">
        <v>1149</v>
      </c>
      <c r="M190" t="s">
        <v>10</v>
      </c>
      <c r="N190">
        <v>10</v>
      </c>
      <c r="O190" t="s">
        <v>958</v>
      </c>
      <c r="P190">
        <v>2</v>
      </c>
      <c r="Q190" s="12">
        <v>15000</v>
      </c>
      <c r="AD190" s="15" t="s">
        <v>2110</v>
      </c>
      <c r="AE190" t="s">
        <v>2845</v>
      </c>
    </row>
    <row r="191" spans="1:33" x14ac:dyDescent="0.3">
      <c r="A191" t="s">
        <v>25</v>
      </c>
      <c r="B191" t="s">
        <v>2785</v>
      </c>
      <c r="C191" t="s">
        <v>2542</v>
      </c>
      <c r="D191" t="s">
        <v>48</v>
      </c>
      <c r="E191" s="7">
        <v>871869657993000</v>
      </c>
      <c r="F191" s="7">
        <v>929003603432</v>
      </c>
      <c r="G191" t="s">
        <v>1688</v>
      </c>
      <c r="I191" s="4">
        <v>75</v>
      </c>
      <c r="J191" s="4">
        <f t="shared" si="9"/>
        <v>90</v>
      </c>
      <c r="K191" s="10" t="s">
        <v>1149</v>
      </c>
      <c r="M191" t="s">
        <v>10</v>
      </c>
      <c r="N191">
        <v>10</v>
      </c>
      <c r="O191" t="s">
        <v>958</v>
      </c>
      <c r="P191">
        <v>2</v>
      </c>
      <c r="Q191" s="12">
        <v>15000</v>
      </c>
      <c r="AD191" s="15" t="s">
        <v>2108</v>
      </c>
      <c r="AE191" t="s">
        <v>2845</v>
      </c>
    </row>
    <row r="192" spans="1:33" x14ac:dyDescent="0.3">
      <c r="A192" t="s">
        <v>25</v>
      </c>
      <c r="B192" t="s">
        <v>2785</v>
      </c>
      <c r="C192" t="s">
        <v>2542</v>
      </c>
      <c r="D192" t="s">
        <v>48</v>
      </c>
      <c r="E192" s="7">
        <v>872016916911100</v>
      </c>
      <c r="F192" s="7">
        <v>929003560908</v>
      </c>
      <c r="G192" t="s">
        <v>1688</v>
      </c>
      <c r="I192" s="4">
        <v>75</v>
      </c>
      <c r="J192" s="4">
        <f t="shared" si="9"/>
        <v>90</v>
      </c>
      <c r="K192" s="10" t="s">
        <v>1149</v>
      </c>
      <c r="M192" t="s">
        <v>10</v>
      </c>
      <c r="N192">
        <v>10</v>
      </c>
      <c r="O192" t="s">
        <v>958</v>
      </c>
      <c r="P192">
        <v>2</v>
      </c>
      <c r="Q192" s="12">
        <v>15000</v>
      </c>
      <c r="AD192" s="15" t="s">
        <v>2192</v>
      </c>
      <c r="AE192" t="s">
        <v>2845</v>
      </c>
    </row>
    <row r="193" spans="1:31" x14ac:dyDescent="0.3">
      <c r="A193" t="s">
        <v>25</v>
      </c>
      <c r="B193" t="s">
        <v>2785</v>
      </c>
      <c r="C193" t="s">
        <v>2542</v>
      </c>
      <c r="D193" t="s">
        <v>48</v>
      </c>
      <c r="E193" s="7">
        <v>871869657779000</v>
      </c>
      <c r="F193" s="7">
        <v>929003603302</v>
      </c>
      <c r="G193" t="s">
        <v>1687</v>
      </c>
      <c r="I193" s="4">
        <v>75</v>
      </c>
      <c r="J193" s="4">
        <f t="shared" si="9"/>
        <v>90</v>
      </c>
      <c r="K193" s="10" t="s">
        <v>1149</v>
      </c>
      <c r="M193" t="s">
        <v>10</v>
      </c>
      <c r="N193">
        <v>10</v>
      </c>
      <c r="O193" t="s">
        <v>958</v>
      </c>
      <c r="P193">
        <v>2</v>
      </c>
      <c r="Q193" s="12">
        <v>15000</v>
      </c>
      <c r="AD193" s="15" t="s">
        <v>2107</v>
      </c>
      <c r="AE193" t="s">
        <v>2845</v>
      </c>
    </row>
    <row r="194" spans="1:31" x14ac:dyDescent="0.3">
      <c r="A194" t="s">
        <v>25</v>
      </c>
      <c r="B194" t="s">
        <v>2785</v>
      </c>
      <c r="C194" t="s">
        <v>2542</v>
      </c>
      <c r="D194" t="s">
        <v>48</v>
      </c>
      <c r="E194" s="7">
        <v>871869657787500</v>
      </c>
      <c r="F194" s="7">
        <v>929003603532</v>
      </c>
      <c r="G194" t="s">
        <v>1689</v>
      </c>
      <c r="I194" s="4">
        <v>75</v>
      </c>
      <c r="J194" s="4">
        <f t="shared" si="9"/>
        <v>90</v>
      </c>
      <c r="K194" s="10" t="s">
        <v>1149</v>
      </c>
      <c r="M194" t="s">
        <v>10</v>
      </c>
      <c r="N194">
        <v>10</v>
      </c>
      <c r="O194" t="s">
        <v>958</v>
      </c>
      <c r="P194">
        <v>2</v>
      </c>
      <c r="Q194" s="12">
        <v>15000</v>
      </c>
      <c r="AD194" s="15" t="s">
        <v>2109</v>
      </c>
      <c r="AE194" t="s">
        <v>2845</v>
      </c>
    </row>
    <row r="195" spans="1:31" x14ac:dyDescent="0.3">
      <c r="A195" t="s">
        <v>25</v>
      </c>
      <c r="B195" t="s">
        <v>2785</v>
      </c>
      <c r="C195" t="s">
        <v>2542</v>
      </c>
      <c r="D195" t="s">
        <v>48</v>
      </c>
      <c r="E195" s="7">
        <v>871951432956000</v>
      </c>
      <c r="F195" s="7">
        <v>929003542602</v>
      </c>
      <c r="G195" t="s">
        <v>1742</v>
      </c>
      <c r="I195" s="4">
        <v>75</v>
      </c>
      <c r="J195" s="4">
        <f t="shared" si="9"/>
        <v>90</v>
      </c>
      <c r="K195" s="10" t="s">
        <v>1149</v>
      </c>
      <c r="M195" t="s">
        <v>10</v>
      </c>
      <c r="N195">
        <v>10</v>
      </c>
      <c r="O195" t="s">
        <v>958</v>
      </c>
      <c r="P195">
        <v>2</v>
      </c>
      <c r="Q195" s="12">
        <v>15000</v>
      </c>
      <c r="AD195" s="15" t="s">
        <v>2166</v>
      </c>
      <c r="AE195" t="s">
        <v>2845</v>
      </c>
    </row>
    <row r="196" spans="1:31" x14ac:dyDescent="0.3">
      <c r="A196" t="s">
        <v>25</v>
      </c>
      <c r="B196" t="s">
        <v>2785</v>
      </c>
      <c r="C196" t="s">
        <v>2542</v>
      </c>
      <c r="D196" t="s">
        <v>48</v>
      </c>
      <c r="E196" s="7">
        <v>871951432958400</v>
      </c>
      <c r="F196" s="7">
        <v>929003542702</v>
      </c>
      <c r="G196" t="s">
        <v>1743</v>
      </c>
      <c r="I196" s="4">
        <v>75</v>
      </c>
      <c r="J196" s="4">
        <f t="shared" si="9"/>
        <v>90</v>
      </c>
      <c r="K196" s="10" t="s">
        <v>1149</v>
      </c>
      <c r="M196" t="s">
        <v>10</v>
      </c>
      <c r="N196">
        <v>10</v>
      </c>
      <c r="O196" t="s">
        <v>958</v>
      </c>
      <c r="P196">
        <v>2</v>
      </c>
      <c r="Q196" s="12">
        <v>15000</v>
      </c>
      <c r="AD196" s="15" t="s">
        <v>2167</v>
      </c>
      <c r="AE196" t="s">
        <v>2845</v>
      </c>
    </row>
    <row r="197" spans="1:31" x14ac:dyDescent="0.3">
      <c r="A197" t="s">
        <v>25</v>
      </c>
      <c r="B197" t="s">
        <v>2785</v>
      </c>
      <c r="C197" t="s">
        <v>2542</v>
      </c>
      <c r="D197" t="s">
        <v>48</v>
      </c>
      <c r="E197" s="7">
        <v>871951432960700</v>
      </c>
      <c r="F197" s="7">
        <v>929003543402</v>
      </c>
      <c r="G197" t="s">
        <v>1746</v>
      </c>
      <c r="I197" s="4">
        <v>85</v>
      </c>
      <c r="J197" s="4">
        <f t="shared" si="9"/>
        <v>102</v>
      </c>
      <c r="K197" s="10" t="s">
        <v>1149</v>
      </c>
      <c r="M197" t="s">
        <v>10</v>
      </c>
      <c r="N197">
        <v>10</v>
      </c>
      <c r="O197" t="s">
        <v>958</v>
      </c>
      <c r="P197">
        <v>2</v>
      </c>
      <c r="Q197" s="12">
        <v>15000</v>
      </c>
      <c r="AD197" s="15" t="s">
        <v>2170</v>
      </c>
      <c r="AE197" t="s">
        <v>2845</v>
      </c>
    </row>
    <row r="198" spans="1:31" x14ac:dyDescent="0.3">
      <c r="A198" t="s">
        <v>25</v>
      </c>
      <c r="B198" t="s">
        <v>2785</v>
      </c>
      <c r="C198" t="s">
        <v>2542</v>
      </c>
      <c r="D198" t="s">
        <v>48</v>
      </c>
      <c r="E198" s="7">
        <v>871951432962100</v>
      </c>
      <c r="F198" s="7">
        <v>929003543502</v>
      </c>
      <c r="G198" t="s">
        <v>1747</v>
      </c>
      <c r="I198" s="4">
        <v>85</v>
      </c>
      <c r="J198" s="4">
        <f t="shared" si="9"/>
        <v>102</v>
      </c>
      <c r="K198" s="10" t="s">
        <v>1149</v>
      </c>
      <c r="M198" t="s">
        <v>10</v>
      </c>
      <c r="N198">
        <v>10</v>
      </c>
      <c r="O198" t="s">
        <v>958</v>
      </c>
      <c r="P198">
        <v>2</v>
      </c>
      <c r="Q198" s="12">
        <v>15000</v>
      </c>
      <c r="AD198" s="15" t="s">
        <v>2171</v>
      </c>
      <c r="AE198" t="s">
        <v>2845</v>
      </c>
    </row>
    <row r="199" spans="1:31" x14ac:dyDescent="0.3">
      <c r="A199" t="s">
        <v>25</v>
      </c>
      <c r="B199" t="s">
        <v>2785</v>
      </c>
      <c r="C199" t="s">
        <v>2542</v>
      </c>
      <c r="D199" t="s">
        <v>48</v>
      </c>
      <c r="E199" s="7">
        <v>872016916897800</v>
      </c>
      <c r="F199" s="7">
        <v>929002306208</v>
      </c>
      <c r="G199" t="s">
        <v>1635</v>
      </c>
      <c r="I199" s="4">
        <v>85</v>
      </c>
      <c r="J199" s="4">
        <f t="shared" si="9"/>
        <v>102</v>
      </c>
      <c r="K199" s="10" t="s">
        <v>1149</v>
      </c>
      <c r="M199" t="s">
        <v>10</v>
      </c>
      <c r="N199">
        <v>10</v>
      </c>
      <c r="O199" t="s">
        <v>958</v>
      </c>
      <c r="P199">
        <v>2</v>
      </c>
      <c r="Q199" s="12">
        <v>15000</v>
      </c>
      <c r="AD199" s="15" t="s">
        <v>2054</v>
      </c>
      <c r="AE199" t="s">
        <v>2845</v>
      </c>
    </row>
    <row r="200" spans="1:31" x14ac:dyDescent="0.3">
      <c r="A200" t="s">
        <v>25</v>
      </c>
      <c r="B200" t="s">
        <v>2785</v>
      </c>
      <c r="C200" t="s">
        <v>2542</v>
      </c>
      <c r="D200" t="s">
        <v>48</v>
      </c>
      <c r="E200" s="7">
        <v>872016916913500</v>
      </c>
      <c r="F200" s="7">
        <v>929003607408</v>
      </c>
      <c r="G200" t="s">
        <v>1641</v>
      </c>
      <c r="I200" s="4">
        <v>85</v>
      </c>
      <c r="J200" s="4">
        <f t="shared" ref="J200:J261" si="10">ROUND(I200*1.2,2)</f>
        <v>102</v>
      </c>
      <c r="K200" s="10" t="s">
        <v>1149</v>
      </c>
      <c r="M200" t="s">
        <v>10</v>
      </c>
      <c r="N200">
        <v>10</v>
      </c>
      <c r="O200" t="s">
        <v>958</v>
      </c>
      <c r="P200">
        <v>2</v>
      </c>
      <c r="Q200" s="12">
        <v>15000</v>
      </c>
      <c r="AD200" s="15" t="s">
        <v>2060</v>
      </c>
      <c r="AE200" t="s">
        <v>2845</v>
      </c>
    </row>
    <row r="201" spans="1:31" x14ac:dyDescent="0.3">
      <c r="A201" t="s">
        <v>25</v>
      </c>
      <c r="B201" t="s">
        <v>2785</v>
      </c>
      <c r="C201" t="s">
        <v>2542</v>
      </c>
      <c r="D201" t="s">
        <v>48</v>
      </c>
      <c r="E201" s="7">
        <v>872016916905000</v>
      </c>
      <c r="F201" s="7">
        <v>929002306308</v>
      </c>
      <c r="G201" t="s">
        <v>1638</v>
      </c>
      <c r="I201" s="4">
        <v>85</v>
      </c>
      <c r="J201" s="4">
        <f t="shared" si="10"/>
        <v>102</v>
      </c>
      <c r="K201" s="10" t="s">
        <v>1149</v>
      </c>
      <c r="M201" t="s">
        <v>10</v>
      </c>
      <c r="N201">
        <v>10</v>
      </c>
      <c r="O201" t="s">
        <v>958</v>
      </c>
      <c r="P201">
        <v>2</v>
      </c>
      <c r="Q201" s="12">
        <v>15000</v>
      </c>
      <c r="AD201" s="15" t="s">
        <v>2057</v>
      </c>
      <c r="AE201" t="s">
        <v>2845</v>
      </c>
    </row>
    <row r="202" spans="1:31" x14ac:dyDescent="0.3">
      <c r="A202" t="s">
        <v>25</v>
      </c>
      <c r="B202" t="s">
        <v>2785</v>
      </c>
      <c r="C202" t="s">
        <v>2542</v>
      </c>
      <c r="D202" t="s">
        <v>48</v>
      </c>
      <c r="E202" s="7">
        <v>872016916921000</v>
      </c>
      <c r="F202" s="7">
        <v>929002306408</v>
      </c>
      <c r="G202" t="s">
        <v>1644</v>
      </c>
      <c r="I202" s="4">
        <v>85</v>
      </c>
      <c r="J202" s="4">
        <f t="shared" si="10"/>
        <v>102</v>
      </c>
      <c r="K202" s="10" t="s">
        <v>1149</v>
      </c>
      <c r="M202" t="s">
        <v>10</v>
      </c>
      <c r="N202">
        <v>10</v>
      </c>
      <c r="O202" t="s">
        <v>958</v>
      </c>
      <c r="P202">
        <v>2</v>
      </c>
      <c r="Q202" s="12">
        <v>15000</v>
      </c>
      <c r="AD202" s="15" t="s">
        <v>2063</v>
      </c>
      <c r="AE202" t="s">
        <v>2845</v>
      </c>
    </row>
    <row r="203" spans="1:31" x14ac:dyDescent="0.3">
      <c r="A203" t="s">
        <v>25</v>
      </c>
      <c r="B203" t="s">
        <v>2785</v>
      </c>
      <c r="C203" t="s">
        <v>2542</v>
      </c>
      <c r="D203" t="s">
        <v>48</v>
      </c>
      <c r="E203" s="7">
        <v>871951447516800</v>
      </c>
      <c r="F203" s="7">
        <v>929003543302</v>
      </c>
      <c r="G203" t="s">
        <v>1745</v>
      </c>
      <c r="I203" s="4">
        <v>85</v>
      </c>
      <c r="J203" s="4">
        <f t="shared" si="10"/>
        <v>102</v>
      </c>
      <c r="K203" s="10" t="s">
        <v>1149</v>
      </c>
      <c r="M203" t="s">
        <v>10</v>
      </c>
      <c r="N203">
        <v>10</v>
      </c>
      <c r="O203" t="s">
        <v>958</v>
      </c>
      <c r="P203">
        <v>2</v>
      </c>
      <c r="Q203" s="12">
        <v>15000</v>
      </c>
      <c r="AD203" s="15" t="s">
        <v>2169</v>
      </c>
      <c r="AE203" t="s">
        <v>2845</v>
      </c>
    </row>
    <row r="204" spans="1:31" x14ac:dyDescent="0.3">
      <c r="A204" t="s">
        <v>25</v>
      </c>
      <c r="B204" t="s">
        <v>2785</v>
      </c>
      <c r="C204" t="s">
        <v>2535</v>
      </c>
      <c r="D204" t="s">
        <v>48</v>
      </c>
      <c r="E204" s="7">
        <v>871951437753000</v>
      </c>
      <c r="F204" s="7">
        <v>929002025892</v>
      </c>
      <c r="G204" t="s">
        <v>1765</v>
      </c>
      <c r="I204" s="4">
        <v>122</v>
      </c>
      <c r="J204" s="4">
        <f t="shared" si="10"/>
        <v>146.4</v>
      </c>
      <c r="K204" s="10" t="s">
        <v>1149</v>
      </c>
      <c r="M204" t="s">
        <v>10</v>
      </c>
      <c r="N204">
        <v>10</v>
      </c>
      <c r="O204" t="s">
        <v>958</v>
      </c>
      <c r="P204">
        <v>2</v>
      </c>
      <c r="Q204" s="12">
        <v>15000</v>
      </c>
      <c r="AD204" s="15" t="s">
        <v>2179</v>
      </c>
      <c r="AE204" t="s">
        <v>2845</v>
      </c>
    </row>
    <row r="205" spans="1:31" x14ac:dyDescent="0.3">
      <c r="A205" t="s">
        <v>25</v>
      </c>
      <c r="B205" t="s">
        <v>2790</v>
      </c>
      <c r="C205" t="s">
        <v>1129</v>
      </c>
      <c r="D205" t="s">
        <v>48</v>
      </c>
      <c r="E205" s="7">
        <v>871951434649900</v>
      </c>
      <c r="F205" s="7">
        <v>929002371502</v>
      </c>
      <c r="G205" t="s">
        <v>2608</v>
      </c>
      <c r="I205" s="4">
        <v>269</v>
      </c>
      <c r="J205" s="4">
        <f t="shared" si="10"/>
        <v>322.8</v>
      </c>
      <c r="K205" s="10" t="s">
        <v>1149</v>
      </c>
      <c r="M205" t="s">
        <v>10</v>
      </c>
      <c r="N205">
        <v>10</v>
      </c>
      <c r="O205" t="s">
        <v>958</v>
      </c>
      <c r="P205">
        <v>2</v>
      </c>
      <c r="Q205" s="12">
        <v>15000</v>
      </c>
      <c r="AD205" s="15" t="s">
        <v>2189</v>
      </c>
      <c r="AE205" t="s">
        <v>2845</v>
      </c>
    </row>
    <row r="206" spans="1:31" x14ac:dyDescent="0.3">
      <c r="A206" t="s">
        <v>25</v>
      </c>
      <c r="B206" t="s">
        <v>2790</v>
      </c>
      <c r="C206" t="s">
        <v>2535</v>
      </c>
      <c r="D206" t="s">
        <v>48</v>
      </c>
      <c r="E206" s="7">
        <v>871951434653600</v>
      </c>
      <c r="F206" s="7">
        <v>929002371802</v>
      </c>
      <c r="G206" t="s">
        <v>1840</v>
      </c>
      <c r="I206" s="4">
        <v>269</v>
      </c>
      <c r="J206" s="4">
        <f t="shared" si="10"/>
        <v>322.8</v>
      </c>
      <c r="K206" s="10" t="s">
        <v>1149</v>
      </c>
      <c r="M206" t="s">
        <v>10</v>
      </c>
      <c r="N206">
        <v>10</v>
      </c>
      <c r="O206" t="s">
        <v>958</v>
      </c>
      <c r="P206">
        <v>2</v>
      </c>
      <c r="Q206" s="12">
        <v>15000</v>
      </c>
      <c r="AD206" s="15" t="s">
        <v>2187</v>
      </c>
      <c r="AE206" t="s">
        <v>2845</v>
      </c>
    </row>
    <row r="207" spans="1:31" x14ac:dyDescent="0.3">
      <c r="A207" t="s">
        <v>25</v>
      </c>
      <c r="B207" t="s">
        <v>2790</v>
      </c>
      <c r="C207" t="s">
        <v>2535</v>
      </c>
      <c r="D207" t="s">
        <v>48</v>
      </c>
      <c r="E207" s="7">
        <v>871951434655000</v>
      </c>
      <c r="F207" s="7">
        <v>929002371902</v>
      </c>
      <c r="G207" t="s">
        <v>1841</v>
      </c>
      <c r="I207" s="4">
        <v>269</v>
      </c>
      <c r="J207" s="4">
        <f t="shared" si="10"/>
        <v>322.8</v>
      </c>
      <c r="K207" s="10" t="s">
        <v>1149</v>
      </c>
      <c r="M207" t="s">
        <v>10</v>
      </c>
      <c r="N207">
        <v>10</v>
      </c>
      <c r="O207" t="s">
        <v>958</v>
      </c>
      <c r="P207">
        <v>2</v>
      </c>
      <c r="Q207" s="12">
        <v>15000</v>
      </c>
      <c r="AD207" s="15" t="s">
        <v>2188</v>
      </c>
      <c r="AE207" t="s">
        <v>2845</v>
      </c>
    </row>
    <row r="208" spans="1:31" x14ac:dyDescent="0.3">
      <c r="A208" t="s">
        <v>25</v>
      </c>
      <c r="B208" t="s">
        <v>2790</v>
      </c>
      <c r="C208" t="s">
        <v>2535</v>
      </c>
      <c r="D208" t="s">
        <v>48</v>
      </c>
      <c r="E208" s="7">
        <v>871951434657400</v>
      </c>
      <c r="F208" s="7">
        <v>929002372002</v>
      </c>
      <c r="G208" t="s">
        <v>1842</v>
      </c>
      <c r="I208" s="4">
        <v>269</v>
      </c>
      <c r="J208" s="4">
        <f t="shared" si="10"/>
        <v>322.8</v>
      </c>
      <c r="K208" s="10" t="s">
        <v>1149</v>
      </c>
      <c r="M208" t="s">
        <v>10</v>
      </c>
      <c r="N208">
        <v>10</v>
      </c>
      <c r="O208" t="s">
        <v>958</v>
      </c>
      <c r="P208">
        <v>2</v>
      </c>
      <c r="Q208" s="12">
        <v>15000</v>
      </c>
      <c r="AD208" s="15" t="s">
        <v>2181</v>
      </c>
      <c r="AE208" t="s">
        <v>2845</v>
      </c>
    </row>
    <row r="209" spans="1:31" x14ac:dyDescent="0.3">
      <c r="A209" t="s">
        <v>25</v>
      </c>
      <c r="B209" t="s">
        <v>2790</v>
      </c>
      <c r="C209" t="s">
        <v>2535</v>
      </c>
      <c r="D209" t="s">
        <v>48</v>
      </c>
      <c r="E209" s="7">
        <v>871951434661100</v>
      </c>
      <c r="F209" s="7">
        <v>929002372602</v>
      </c>
      <c r="G209" t="s">
        <v>1843</v>
      </c>
      <c r="I209" s="4">
        <v>347</v>
      </c>
      <c r="J209" s="4">
        <f t="shared" si="10"/>
        <v>416.4</v>
      </c>
      <c r="K209" s="10" t="s">
        <v>1149</v>
      </c>
      <c r="M209" t="s">
        <v>10</v>
      </c>
      <c r="N209">
        <v>10</v>
      </c>
      <c r="O209" t="s">
        <v>958</v>
      </c>
      <c r="P209">
        <v>2</v>
      </c>
      <c r="Q209" s="12">
        <v>15000</v>
      </c>
      <c r="AD209" s="15" t="s">
        <v>2182</v>
      </c>
      <c r="AE209" t="s">
        <v>2845</v>
      </c>
    </row>
    <row r="210" spans="1:31" x14ac:dyDescent="0.3">
      <c r="A210" t="s">
        <v>25</v>
      </c>
      <c r="B210" t="s">
        <v>2790</v>
      </c>
      <c r="C210" t="s">
        <v>2535</v>
      </c>
      <c r="D210" t="s">
        <v>48</v>
      </c>
      <c r="E210" s="7">
        <v>871951434663500</v>
      </c>
      <c r="F210" s="7">
        <v>929002372702</v>
      </c>
      <c r="G210" t="s">
        <v>1844</v>
      </c>
      <c r="I210" s="4">
        <v>347</v>
      </c>
      <c r="J210" s="4">
        <f t="shared" si="10"/>
        <v>416.4</v>
      </c>
      <c r="K210" s="10" t="s">
        <v>1149</v>
      </c>
      <c r="M210" t="s">
        <v>10</v>
      </c>
      <c r="N210">
        <v>10</v>
      </c>
      <c r="O210" t="s">
        <v>958</v>
      </c>
      <c r="P210">
        <v>2</v>
      </c>
      <c r="Q210" s="12">
        <v>15000</v>
      </c>
      <c r="AD210" s="15" t="s">
        <v>2183</v>
      </c>
      <c r="AE210" t="s">
        <v>2845</v>
      </c>
    </row>
    <row r="211" spans="1:31" x14ac:dyDescent="0.3">
      <c r="A211" t="s">
        <v>25</v>
      </c>
      <c r="B211" t="s">
        <v>2790</v>
      </c>
      <c r="C211" t="s">
        <v>2535</v>
      </c>
      <c r="D211" t="s">
        <v>48</v>
      </c>
      <c r="E211" s="7">
        <v>871951434665900</v>
      </c>
      <c r="F211" s="7">
        <v>929002372802</v>
      </c>
      <c r="G211" t="s">
        <v>1762</v>
      </c>
      <c r="I211" s="4">
        <v>347</v>
      </c>
      <c r="J211" s="4">
        <f t="shared" si="10"/>
        <v>416.4</v>
      </c>
      <c r="K211" s="10" t="s">
        <v>1149</v>
      </c>
      <c r="M211" t="s">
        <v>10</v>
      </c>
      <c r="N211">
        <v>10</v>
      </c>
      <c r="O211" t="s">
        <v>958</v>
      </c>
      <c r="P211">
        <v>2</v>
      </c>
      <c r="Q211" s="12">
        <v>15000</v>
      </c>
      <c r="AD211" s="15" t="s">
        <v>2180</v>
      </c>
      <c r="AE211" t="s">
        <v>2845</v>
      </c>
    </row>
    <row r="212" spans="1:31" x14ac:dyDescent="0.3">
      <c r="A212" t="s">
        <v>25</v>
      </c>
      <c r="B212" t="s">
        <v>2791</v>
      </c>
      <c r="C212" t="s">
        <v>2535</v>
      </c>
      <c r="D212" t="s">
        <v>48</v>
      </c>
      <c r="E212" s="7">
        <v>871951434667300</v>
      </c>
      <c r="F212" s="7">
        <v>929002372902</v>
      </c>
      <c r="G212" t="s">
        <v>1845</v>
      </c>
      <c r="I212" s="4">
        <v>479</v>
      </c>
      <c r="J212" s="4">
        <f t="shared" si="10"/>
        <v>574.79999999999995</v>
      </c>
      <c r="K212" s="10" t="s">
        <v>1149</v>
      </c>
      <c r="M212" t="s">
        <v>10</v>
      </c>
      <c r="N212">
        <v>6</v>
      </c>
      <c r="O212" t="s">
        <v>958</v>
      </c>
      <c r="P212">
        <v>2</v>
      </c>
      <c r="Q212" s="12">
        <v>15000</v>
      </c>
      <c r="AD212" s="15" t="s">
        <v>2184</v>
      </c>
      <c r="AE212" t="s">
        <v>2845</v>
      </c>
    </row>
    <row r="213" spans="1:31" x14ac:dyDescent="0.3">
      <c r="A213" t="s">
        <v>25</v>
      </c>
      <c r="B213" t="s">
        <v>2791</v>
      </c>
      <c r="C213" t="s">
        <v>2535</v>
      </c>
      <c r="D213" t="s">
        <v>48</v>
      </c>
      <c r="E213" s="7">
        <v>871951434669700</v>
      </c>
      <c r="F213" s="7">
        <v>929002373002</v>
      </c>
      <c r="G213" t="s">
        <v>1846</v>
      </c>
      <c r="I213" s="4">
        <v>479</v>
      </c>
      <c r="J213" s="4">
        <f t="shared" si="10"/>
        <v>574.79999999999995</v>
      </c>
      <c r="K213" s="10" t="s">
        <v>1149</v>
      </c>
      <c r="M213" t="s">
        <v>10</v>
      </c>
      <c r="N213">
        <v>6</v>
      </c>
      <c r="O213" t="s">
        <v>958</v>
      </c>
      <c r="P213">
        <v>2</v>
      </c>
      <c r="Q213" s="12">
        <v>15000</v>
      </c>
      <c r="AD213" s="15" t="s">
        <v>2185</v>
      </c>
      <c r="AE213" t="s">
        <v>2845</v>
      </c>
    </row>
    <row r="214" spans="1:31" x14ac:dyDescent="0.3">
      <c r="A214" t="s">
        <v>25</v>
      </c>
      <c r="B214" t="s">
        <v>2791</v>
      </c>
      <c r="C214" t="s">
        <v>2535</v>
      </c>
      <c r="D214" t="s">
        <v>48</v>
      </c>
      <c r="E214" s="7">
        <v>871951434671000</v>
      </c>
      <c r="F214" s="7">
        <v>929002373102</v>
      </c>
      <c r="G214" t="s">
        <v>1847</v>
      </c>
      <c r="I214" s="4">
        <v>479</v>
      </c>
      <c r="J214" s="4">
        <f t="shared" si="10"/>
        <v>574.79999999999995</v>
      </c>
      <c r="K214" s="10" t="s">
        <v>1149</v>
      </c>
      <c r="M214" t="s">
        <v>10</v>
      </c>
      <c r="N214">
        <v>6</v>
      </c>
      <c r="O214" t="s">
        <v>958</v>
      </c>
      <c r="P214">
        <v>2</v>
      </c>
      <c r="Q214" s="12">
        <v>15000</v>
      </c>
      <c r="AD214" s="15" t="s">
        <v>2186</v>
      </c>
      <c r="AE214" t="s">
        <v>2845</v>
      </c>
    </row>
    <row r="215" spans="1:31" x14ac:dyDescent="0.3">
      <c r="A215" t="s">
        <v>25</v>
      </c>
      <c r="B215" t="s">
        <v>2785</v>
      </c>
      <c r="C215" t="s">
        <v>1129</v>
      </c>
      <c r="D215" t="s">
        <v>48</v>
      </c>
      <c r="E215" s="7">
        <v>871951434716800</v>
      </c>
      <c r="F215" s="7">
        <v>929001890092</v>
      </c>
      <c r="G215" t="s">
        <v>2548</v>
      </c>
      <c r="I215" s="4">
        <v>98</v>
      </c>
      <c r="J215" s="4">
        <f t="shared" si="10"/>
        <v>117.6</v>
      </c>
      <c r="K215" s="10" t="s">
        <v>1149</v>
      </c>
      <c r="M215" t="s">
        <v>10</v>
      </c>
      <c r="N215">
        <v>10</v>
      </c>
      <c r="O215" t="s">
        <v>958</v>
      </c>
      <c r="P215">
        <v>2</v>
      </c>
      <c r="Q215" s="12">
        <v>15000</v>
      </c>
      <c r="AD215" s="15" t="s">
        <v>2195</v>
      </c>
      <c r="AE215" t="s">
        <v>2845</v>
      </c>
    </row>
    <row r="216" spans="1:31" x14ac:dyDescent="0.3">
      <c r="A216" t="s">
        <v>25</v>
      </c>
      <c r="B216" t="s">
        <v>2785</v>
      </c>
      <c r="C216" t="s">
        <v>2535</v>
      </c>
      <c r="D216" t="s">
        <v>48</v>
      </c>
      <c r="E216" s="7">
        <v>871951436124900</v>
      </c>
      <c r="F216" s="7">
        <v>929001243002</v>
      </c>
      <c r="G216" t="s">
        <v>1764</v>
      </c>
      <c r="I216" s="4">
        <v>105</v>
      </c>
      <c r="J216" s="4">
        <f t="shared" si="10"/>
        <v>126</v>
      </c>
      <c r="K216" s="10" t="s">
        <v>1149</v>
      </c>
      <c r="M216" t="s">
        <v>10</v>
      </c>
      <c r="N216">
        <v>10</v>
      </c>
      <c r="O216" t="s">
        <v>958</v>
      </c>
      <c r="P216">
        <v>2</v>
      </c>
      <c r="Q216" s="12">
        <v>15000</v>
      </c>
      <c r="AD216" s="15" t="s">
        <v>2178</v>
      </c>
      <c r="AE216" t="s">
        <v>2845</v>
      </c>
    </row>
    <row r="217" spans="1:31" x14ac:dyDescent="0.3">
      <c r="A217" t="s">
        <v>25</v>
      </c>
      <c r="B217" t="s">
        <v>2789</v>
      </c>
      <c r="C217" t="s">
        <v>1129</v>
      </c>
      <c r="D217" t="s">
        <v>48</v>
      </c>
      <c r="E217" s="7">
        <v>871951434677200</v>
      </c>
      <c r="F217" s="7">
        <v>929001387992</v>
      </c>
      <c r="G217" t="s">
        <v>1703</v>
      </c>
      <c r="I217" s="4">
        <v>137</v>
      </c>
      <c r="J217" s="4">
        <f t="shared" si="10"/>
        <v>164.4</v>
      </c>
      <c r="K217" s="10" t="s">
        <v>1149</v>
      </c>
      <c r="M217" t="s">
        <v>10</v>
      </c>
      <c r="N217">
        <v>6</v>
      </c>
      <c r="O217" t="s">
        <v>958</v>
      </c>
      <c r="P217">
        <v>2</v>
      </c>
      <c r="Q217" s="12">
        <v>15000</v>
      </c>
      <c r="AD217" s="15" t="s">
        <v>2122</v>
      </c>
      <c r="AE217" t="s">
        <v>2845</v>
      </c>
    </row>
    <row r="218" spans="1:31" x14ac:dyDescent="0.3">
      <c r="A218" t="s">
        <v>25</v>
      </c>
      <c r="B218" t="s">
        <v>2792</v>
      </c>
      <c r="C218" t="s">
        <v>1129</v>
      </c>
      <c r="D218" t="s">
        <v>48</v>
      </c>
      <c r="E218" s="7">
        <v>871951434675800</v>
      </c>
      <c r="F218" s="7">
        <v>929001387692</v>
      </c>
      <c r="G218" t="s">
        <v>2606</v>
      </c>
      <c r="I218" s="4">
        <v>140</v>
      </c>
      <c r="J218" s="4">
        <f t="shared" si="10"/>
        <v>168</v>
      </c>
      <c r="K218" s="10" t="s">
        <v>1149</v>
      </c>
      <c r="M218" t="s">
        <v>10</v>
      </c>
      <c r="N218">
        <v>10</v>
      </c>
      <c r="O218" t="s">
        <v>958</v>
      </c>
      <c r="P218">
        <v>2</v>
      </c>
      <c r="Q218" s="12">
        <v>15000</v>
      </c>
      <c r="AD218" s="15" t="s">
        <v>2193</v>
      </c>
      <c r="AE218" t="s">
        <v>2845</v>
      </c>
    </row>
    <row r="219" spans="1:31" x14ac:dyDescent="0.3">
      <c r="A219" t="s">
        <v>25</v>
      </c>
      <c r="B219" t="s">
        <v>2785</v>
      </c>
      <c r="C219" t="s">
        <v>1129</v>
      </c>
      <c r="D219" t="s">
        <v>48</v>
      </c>
      <c r="E219" s="7">
        <v>871951438003500</v>
      </c>
      <c r="F219" s="7">
        <v>929001387362</v>
      </c>
      <c r="G219" t="s">
        <v>2605</v>
      </c>
      <c r="I219" s="4">
        <v>105</v>
      </c>
      <c r="J219" s="4">
        <f t="shared" si="10"/>
        <v>126</v>
      </c>
      <c r="K219" s="10" t="s">
        <v>1149</v>
      </c>
      <c r="M219" t="s">
        <v>10</v>
      </c>
      <c r="N219">
        <v>10</v>
      </c>
      <c r="O219" t="s">
        <v>958</v>
      </c>
      <c r="P219">
        <v>2</v>
      </c>
      <c r="Q219" s="12">
        <v>15000</v>
      </c>
      <c r="AD219" s="15" t="s">
        <v>2197</v>
      </c>
      <c r="AE219" t="s">
        <v>2845</v>
      </c>
    </row>
    <row r="220" spans="1:31" x14ac:dyDescent="0.3">
      <c r="A220" t="s">
        <v>25</v>
      </c>
      <c r="B220" t="s">
        <v>2785</v>
      </c>
      <c r="C220" t="s">
        <v>1129</v>
      </c>
      <c r="D220" t="s">
        <v>48</v>
      </c>
      <c r="E220" s="7">
        <v>871951434712000</v>
      </c>
      <c r="F220" s="7">
        <v>929002025492</v>
      </c>
      <c r="G220" t="s">
        <v>2693</v>
      </c>
      <c r="I220" s="4">
        <v>122</v>
      </c>
      <c r="J220" s="4">
        <f t="shared" si="10"/>
        <v>146.4</v>
      </c>
      <c r="K220" s="10" t="s">
        <v>1149</v>
      </c>
      <c r="M220" t="s">
        <v>10</v>
      </c>
      <c r="N220">
        <v>10</v>
      </c>
      <c r="O220" t="s">
        <v>958</v>
      </c>
      <c r="P220">
        <v>2</v>
      </c>
      <c r="Q220" s="12">
        <v>15000</v>
      </c>
      <c r="AD220" s="15" t="s">
        <v>2198</v>
      </c>
      <c r="AE220" t="s">
        <v>2845</v>
      </c>
    </row>
    <row r="221" spans="1:31" x14ac:dyDescent="0.3">
      <c r="A221" t="s">
        <v>25</v>
      </c>
      <c r="B221" t="s">
        <v>2785</v>
      </c>
      <c r="C221" t="s">
        <v>2535</v>
      </c>
      <c r="D221" t="s">
        <v>48</v>
      </c>
      <c r="E221" s="7">
        <v>871951434704500</v>
      </c>
      <c r="F221" s="7">
        <v>929002425192</v>
      </c>
      <c r="G221" t="s">
        <v>1760</v>
      </c>
      <c r="I221" s="4">
        <v>122</v>
      </c>
      <c r="J221" s="4">
        <f t="shared" si="10"/>
        <v>146.4</v>
      </c>
      <c r="K221" s="10" t="s">
        <v>1149</v>
      </c>
      <c r="M221" t="s">
        <v>10</v>
      </c>
      <c r="N221">
        <v>10</v>
      </c>
      <c r="O221" t="s">
        <v>958</v>
      </c>
      <c r="P221">
        <v>2</v>
      </c>
      <c r="Q221" s="12">
        <v>15000</v>
      </c>
      <c r="AD221" s="15" t="s">
        <v>2176</v>
      </c>
      <c r="AE221" t="s">
        <v>2845</v>
      </c>
    </row>
    <row r="222" spans="1:31" x14ac:dyDescent="0.3">
      <c r="A222" t="s">
        <v>25</v>
      </c>
      <c r="B222" t="s">
        <v>2785</v>
      </c>
      <c r="C222" t="s">
        <v>1129</v>
      </c>
      <c r="D222" t="s">
        <v>48</v>
      </c>
      <c r="E222" s="7">
        <v>871951434708300</v>
      </c>
      <c r="F222" s="7">
        <v>929002025592</v>
      </c>
      <c r="G222" t="s">
        <v>2549</v>
      </c>
      <c r="I222" s="4">
        <v>122</v>
      </c>
      <c r="J222" s="4">
        <f t="shared" si="10"/>
        <v>146.4</v>
      </c>
      <c r="K222" s="10" t="s">
        <v>1149</v>
      </c>
      <c r="M222" t="s">
        <v>10</v>
      </c>
      <c r="N222">
        <v>10</v>
      </c>
      <c r="O222" t="s">
        <v>958</v>
      </c>
      <c r="P222">
        <v>2</v>
      </c>
      <c r="Q222" s="12">
        <v>15000</v>
      </c>
      <c r="AD222" s="15" t="s">
        <v>2199</v>
      </c>
      <c r="AE222" t="s">
        <v>2845</v>
      </c>
    </row>
    <row r="223" spans="1:31" x14ac:dyDescent="0.3">
      <c r="A223" t="s">
        <v>25</v>
      </c>
      <c r="B223" t="s">
        <v>2785</v>
      </c>
      <c r="C223" t="s">
        <v>1129</v>
      </c>
      <c r="D223" t="s">
        <v>48</v>
      </c>
      <c r="E223" s="7">
        <v>871951434714400</v>
      </c>
      <c r="F223" s="7">
        <v>929002026192</v>
      </c>
      <c r="G223" t="s">
        <v>1669</v>
      </c>
      <c r="I223" s="4">
        <v>165</v>
      </c>
      <c r="J223" s="4">
        <f t="shared" si="10"/>
        <v>198</v>
      </c>
      <c r="K223" s="10" t="s">
        <v>1149</v>
      </c>
      <c r="M223" t="s">
        <v>10</v>
      </c>
      <c r="N223">
        <v>10</v>
      </c>
      <c r="O223" t="s">
        <v>958</v>
      </c>
      <c r="P223">
        <v>2</v>
      </c>
      <c r="Q223" s="12">
        <v>15000</v>
      </c>
      <c r="AD223" s="15" t="s">
        <v>2090</v>
      </c>
      <c r="AE223" t="s">
        <v>2845</v>
      </c>
    </row>
    <row r="224" spans="1:31" x14ac:dyDescent="0.3">
      <c r="A224" t="s">
        <v>25</v>
      </c>
      <c r="B224" t="s">
        <v>2785</v>
      </c>
      <c r="C224" t="s">
        <v>2535</v>
      </c>
      <c r="D224" t="s">
        <v>48</v>
      </c>
      <c r="E224" s="7">
        <v>871951436128700</v>
      </c>
      <c r="F224" s="7">
        <v>929002026402</v>
      </c>
      <c r="G224" t="s">
        <v>1761</v>
      </c>
      <c r="I224" s="4">
        <v>165</v>
      </c>
      <c r="J224" s="4">
        <f t="shared" si="10"/>
        <v>198</v>
      </c>
      <c r="K224" s="10" t="s">
        <v>1149</v>
      </c>
      <c r="M224" t="s">
        <v>10</v>
      </c>
      <c r="N224">
        <v>10</v>
      </c>
      <c r="O224" t="s">
        <v>958</v>
      </c>
      <c r="P224">
        <v>2</v>
      </c>
      <c r="Q224" s="12">
        <v>15000</v>
      </c>
      <c r="AD224" s="15" t="s">
        <v>2177</v>
      </c>
      <c r="AE224" t="s">
        <v>2845</v>
      </c>
    </row>
    <row r="225" spans="1:31" x14ac:dyDescent="0.3">
      <c r="A225" t="s">
        <v>25</v>
      </c>
      <c r="B225" t="s">
        <v>2785</v>
      </c>
      <c r="C225" t="s">
        <v>1129</v>
      </c>
      <c r="D225" t="s">
        <v>48</v>
      </c>
      <c r="E225" s="7">
        <v>871951434710600</v>
      </c>
      <c r="F225" s="7">
        <v>929002026292</v>
      </c>
      <c r="G225" t="s">
        <v>2550</v>
      </c>
      <c r="I225" s="4">
        <v>165</v>
      </c>
      <c r="J225" s="4">
        <f t="shared" si="10"/>
        <v>198</v>
      </c>
      <c r="K225" s="10" t="s">
        <v>1149</v>
      </c>
      <c r="M225" t="s">
        <v>10</v>
      </c>
      <c r="N225">
        <v>10</v>
      </c>
      <c r="O225" t="s">
        <v>958</v>
      </c>
      <c r="P225">
        <v>2</v>
      </c>
      <c r="Q225" s="12">
        <v>15000</v>
      </c>
      <c r="AD225" s="15" t="s">
        <v>2196</v>
      </c>
      <c r="AE225" t="s">
        <v>2845</v>
      </c>
    </row>
    <row r="226" spans="1:31" x14ac:dyDescent="0.3">
      <c r="A226" t="s">
        <v>25</v>
      </c>
      <c r="B226" t="s">
        <v>2790</v>
      </c>
      <c r="C226" t="s">
        <v>1129</v>
      </c>
      <c r="D226" t="s">
        <v>48</v>
      </c>
      <c r="E226" s="7">
        <v>871951434744100</v>
      </c>
      <c r="F226" s="7">
        <v>929002055092</v>
      </c>
      <c r="G226" t="s">
        <v>2607</v>
      </c>
      <c r="I226" s="4">
        <v>347</v>
      </c>
      <c r="J226" s="4">
        <f t="shared" si="10"/>
        <v>416.4</v>
      </c>
      <c r="K226" s="10" t="s">
        <v>1149</v>
      </c>
      <c r="M226" t="s">
        <v>10</v>
      </c>
      <c r="N226">
        <v>10</v>
      </c>
      <c r="O226" t="s">
        <v>958</v>
      </c>
      <c r="P226">
        <v>2</v>
      </c>
      <c r="Q226" s="12">
        <v>15000</v>
      </c>
      <c r="AD226" s="15" t="s">
        <v>2190</v>
      </c>
      <c r="AE226" t="s">
        <v>2845</v>
      </c>
    </row>
    <row r="227" spans="1:31" x14ac:dyDescent="0.3">
      <c r="A227" t="s">
        <v>25</v>
      </c>
      <c r="B227" t="s">
        <v>2785</v>
      </c>
      <c r="C227" t="s">
        <v>2535</v>
      </c>
      <c r="D227" t="s">
        <v>48</v>
      </c>
      <c r="E227" s="7">
        <v>871951436130000</v>
      </c>
      <c r="F227" s="7">
        <v>929001242992</v>
      </c>
      <c r="G227" t="s">
        <v>1772</v>
      </c>
      <c r="I227" s="4">
        <v>98</v>
      </c>
      <c r="J227" s="4">
        <f t="shared" si="10"/>
        <v>117.6</v>
      </c>
      <c r="K227" s="10" t="s">
        <v>1149</v>
      </c>
      <c r="M227" t="s">
        <v>10</v>
      </c>
      <c r="N227">
        <v>10</v>
      </c>
      <c r="O227" t="s">
        <v>958</v>
      </c>
      <c r="P227">
        <v>2</v>
      </c>
      <c r="Q227" s="12">
        <v>15000</v>
      </c>
      <c r="AD227" s="15" t="s">
        <v>2194</v>
      </c>
      <c r="AE227" t="s">
        <v>2845</v>
      </c>
    </row>
    <row r="228" spans="1:31" x14ac:dyDescent="0.3">
      <c r="A228" s="14" t="s">
        <v>25</v>
      </c>
      <c r="B228" t="s">
        <v>2774</v>
      </c>
      <c r="C228" t="s">
        <v>1123</v>
      </c>
      <c r="D228" t="s">
        <v>48</v>
      </c>
      <c r="E228" s="7">
        <v>871951434746500</v>
      </c>
      <c r="F228" s="7">
        <v>929002028092</v>
      </c>
      <c r="G228" t="s">
        <v>146</v>
      </c>
      <c r="H228" s="4">
        <v>141.66999999999999</v>
      </c>
      <c r="I228" s="4">
        <v>148</v>
      </c>
      <c r="J228" s="4">
        <f t="shared" si="10"/>
        <v>177.6</v>
      </c>
      <c r="K228" s="10">
        <v>4.4681301616432689E-2</v>
      </c>
      <c r="L228" s="7">
        <v>8539520000</v>
      </c>
      <c r="M228" t="s">
        <v>10</v>
      </c>
      <c r="N228">
        <v>10</v>
      </c>
      <c r="O228" t="s">
        <v>958</v>
      </c>
      <c r="P228">
        <v>1</v>
      </c>
      <c r="Q228" s="12">
        <v>15000</v>
      </c>
      <c r="R228" s="22">
        <v>6.5</v>
      </c>
      <c r="S228" s="12">
        <v>806</v>
      </c>
      <c r="T228" s="12">
        <f>S228/R228</f>
        <v>124</v>
      </c>
      <c r="V228" s="12">
        <v>2700</v>
      </c>
      <c r="W228" t="s">
        <v>28</v>
      </c>
      <c r="X228" t="s">
        <v>962</v>
      </c>
      <c r="Z228">
        <v>35</v>
      </c>
      <c r="AC228">
        <v>97</v>
      </c>
      <c r="AD228" s="15" t="s">
        <v>1008</v>
      </c>
      <c r="AE228" t="s">
        <v>2845</v>
      </c>
    </row>
    <row r="229" spans="1:31" x14ac:dyDescent="0.3">
      <c r="A229" t="s">
        <v>25</v>
      </c>
      <c r="B229" t="s">
        <v>2774</v>
      </c>
      <c r="C229" t="s">
        <v>1123</v>
      </c>
      <c r="D229" t="s">
        <v>48</v>
      </c>
      <c r="E229" s="7">
        <v>871951437757800</v>
      </c>
      <c r="F229" s="7">
        <v>929001238392</v>
      </c>
      <c r="G229" t="s">
        <v>2545</v>
      </c>
      <c r="I229" s="4">
        <v>90</v>
      </c>
      <c r="J229" s="4">
        <f t="shared" si="10"/>
        <v>108</v>
      </c>
      <c r="K229" s="10" t="s">
        <v>1149</v>
      </c>
      <c r="M229" t="s">
        <v>10</v>
      </c>
      <c r="N229">
        <v>10</v>
      </c>
      <c r="O229" t="s">
        <v>958</v>
      </c>
      <c r="P229">
        <v>2</v>
      </c>
      <c r="Q229" s="12">
        <v>15000</v>
      </c>
      <c r="AD229" s="15" t="s">
        <v>2319</v>
      </c>
      <c r="AE229" t="s">
        <v>2845</v>
      </c>
    </row>
    <row r="230" spans="1:31" x14ac:dyDescent="0.3">
      <c r="A230" t="s">
        <v>25</v>
      </c>
      <c r="B230" t="s">
        <v>2796</v>
      </c>
      <c r="C230" t="s">
        <v>1123</v>
      </c>
      <c r="D230" t="s">
        <v>48</v>
      </c>
      <c r="E230" s="7">
        <v>871951437759200</v>
      </c>
      <c r="F230" s="7">
        <v>929001238492</v>
      </c>
      <c r="G230" t="s">
        <v>2546</v>
      </c>
      <c r="I230" s="4">
        <v>90</v>
      </c>
      <c r="J230" s="4">
        <f t="shared" si="10"/>
        <v>108</v>
      </c>
      <c r="K230" s="10" t="s">
        <v>1149</v>
      </c>
      <c r="M230" t="s">
        <v>10</v>
      </c>
      <c r="N230">
        <v>10</v>
      </c>
      <c r="O230" t="s">
        <v>958</v>
      </c>
      <c r="P230">
        <v>2</v>
      </c>
      <c r="Q230" s="12">
        <v>15000</v>
      </c>
      <c r="AD230" s="15" t="s">
        <v>2320</v>
      </c>
      <c r="AE230" t="s">
        <v>2845</v>
      </c>
    </row>
    <row r="231" spans="1:31" x14ac:dyDescent="0.3">
      <c r="A231" t="s">
        <v>25</v>
      </c>
      <c r="B231" t="s">
        <v>2797</v>
      </c>
      <c r="C231" t="s">
        <v>1123</v>
      </c>
      <c r="D231" t="s">
        <v>48</v>
      </c>
      <c r="E231" s="7">
        <v>871951434772400</v>
      </c>
      <c r="F231" s="7">
        <v>929001238592</v>
      </c>
      <c r="G231" t="s">
        <v>2547</v>
      </c>
      <c r="I231" s="4">
        <v>90</v>
      </c>
      <c r="J231" s="4">
        <f t="shared" si="10"/>
        <v>108</v>
      </c>
      <c r="K231" s="10" t="s">
        <v>1149</v>
      </c>
      <c r="M231" t="s">
        <v>10</v>
      </c>
      <c r="N231">
        <v>10</v>
      </c>
      <c r="O231" t="s">
        <v>958</v>
      </c>
      <c r="P231">
        <v>2</v>
      </c>
      <c r="Q231" s="12">
        <v>15000</v>
      </c>
      <c r="AD231" s="15" t="s">
        <v>2321</v>
      </c>
      <c r="AE231" t="s">
        <v>2845</v>
      </c>
    </row>
    <row r="232" spans="1:31" x14ac:dyDescent="0.3">
      <c r="A232" t="s">
        <v>25</v>
      </c>
      <c r="B232" t="s">
        <v>2774</v>
      </c>
      <c r="C232" t="s">
        <v>1123</v>
      </c>
      <c r="D232" t="s">
        <v>48</v>
      </c>
      <c r="E232" s="7">
        <v>871951434726700</v>
      </c>
      <c r="F232" s="7">
        <v>929001889792</v>
      </c>
      <c r="G232" t="s">
        <v>1696</v>
      </c>
      <c r="I232" s="4">
        <v>97</v>
      </c>
      <c r="J232" s="4">
        <f t="shared" si="10"/>
        <v>116.4</v>
      </c>
      <c r="K232" s="10" t="s">
        <v>1149</v>
      </c>
      <c r="M232" t="s">
        <v>10</v>
      </c>
      <c r="N232">
        <v>10</v>
      </c>
      <c r="O232" t="s">
        <v>958</v>
      </c>
      <c r="P232">
        <v>2</v>
      </c>
      <c r="Q232" s="12">
        <v>15000</v>
      </c>
      <c r="AD232" s="15" t="s">
        <v>2115</v>
      </c>
      <c r="AE232" t="s">
        <v>2845</v>
      </c>
    </row>
    <row r="233" spans="1:31" x14ac:dyDescent="0.3">
      <c r="A233" t="s">
        <v>25</v>
      </c>
      <c r="B233" t="s">
        <v>2774</v>
      </c>
      <c r="C233" t="s">
        <v>2537</v>
      </c>
      <c r="D233" t="s">
        <v>48</v>
      </c>
      <c r="E233" s="7">
        <v>871951434718200</v>
      </c>
      <c r="F233" s="7">
        <v>929001345392</v>
      </c>
      <c r="G233" t="s">
        <v>2664</v>
      </c>
      <c r="I233" s="4">
        <v>97</v>
      </c>
      <c r="J233" s="4">
        <f t="shared" si="10"/>
        <v>116.4</v>
      </c>
      <c r="K233" s="10" t="s">
        <v>1149</v>
      </c>
      <c r="M233" t="s">
        <v>10</v>
      </c>
      <c r="N233">
        <v>10</v>
      </c>
      <c r="O233" t="s">
        <v>958</v>
      </c>
      <c r="P233">
        <v>2</v>
      </c>
      <c r="Q233" s="12">
        <v>15000</v>
      </c>
      <c r="AD233" s="15" t="s">
        <v>2323</v>
      </c>
      <c r="AE233" t="s">
        <v>2845</v>
      </c>
    </row>
    <row r="234" spans="1:31" x14ac:dyDescent="0.3">
      <c r="A234" t="s">
        <v>25</v>
      </c>
      <c r="B234" t="s">
        <v>2774</v>
      </c>
      <c r="C234" t="s">
        <v>1123</v>
      </c>
      <c r="D234" t="s">
        <v>48</v>
      </c>
      <c r="E234" s="7">
        <v>871951434740300</v>
      </c>
      <c r="F234" s="7">
        <v>929002024392</v>
      </c>
      <c r="G234" t="s">
        <v>2665</v>
      </c>
      <c r="I234" s="4">
        <v>97</v>
      </c>
      <c r="J234" s="4">
        <f t="shared" si="10"/>
        <v>116.4</v>
      </c>
      <c r="K234" s="10" t="s">
        <v>1149</v>
      </c>
      <c r="M234" t="s">
        <v>10</v>
      </c>
      <c r="N234">
        <v>10</v>
      </c>
      <c r="O234" t="s">
        <v>958</v>
      </c>
      <c r="P234">
        <v>2</v>
      </c>
      <c r="Q234" s="12">
        <v>15000</v>
      </c>
      <c r="AD234" s="15" t="s">
        <v>2322</v>
      </c>
      <c r="AE234" t="s">
        <v>2845</v>
      </c>
    </row>
    <row r="235" spans="1:31" x14ac:dyDescent="0.3">
      <c r="A235" t="s">
        <v>25</v>
      </c>
      <c r="B235" t="s">
        <v>2774</v>
      </c>
      <c r="C235" t="s">
        <v>2537</v>
      </c>
      <c r="D235" t="s">
        <v>48</v>
      </c>
      <c r="E235" s="7">
        <v>871951434750200</v>
      </c>
      <c r="F235" s="7">
        <v>929002028292</v>
      </c>
      <c r="G235" t="s">
        <v>2666</v>
      </c>
      <c r="I235" s="4">
        <v>148</v>
      </c>
      <c r="J235" s="4">
        <f t="shared" si="10"/>
        <v>177.6</v>
      </c>
      <c r="K235" s="10" t="s">
        <v>1149</v>
      </c>
      <c r="M235" t="s">
        <v>10</v>
      </c>
      <c r="N235">
        <v>10</v>
      </c>
      <c r="O235" t="s">
        <v>958</v>
      </c>
      <c r="P235">
        <v>2</v>
      </c>
      <c r="Q235" s="12">
        <v>15000</v>
      </c>
      <c r="AD235" s="15" t="s">
        <v>2324</v>
      </c>
      <c r="AE235" t="s">
        <v>2845</v>
      </c>
    </row>
    <row r="236" spans="1:31" x14ac:dyDescent="0.3">
      <c r="A236" s="14" t="s">
        <v>25</v>
      </c>
      <c r="B236" t="s">
        <v>2774</v>
      </c>
      <c r="C236" t="s">
        <v>1123</v>
      </c>
      <c r="D236" t="s">
        <v>48</v>
      </c>
      <c r="E236" s="7">
        <v>871951434748900</v>
      </c>
      <c r="F236" s="7">
        <v>929002028192</v>
      </c>
      <c r="G236" t="s">
        <v>147</v>
      </c>
      <c r="H236" s="4">
        <v>168.33</v>
      </c>
      <c r="I236" s="4">
        <v>148</v>
      </c>
      <c r="J236" s="4">
        <f t="shared" si="10"/>
        <v>177.6</v>
      </c>
      <c r="K236" s="10">
        <v>-0.12077466880532295</v>
      </c>
      <c r="L236" s="7">
        <v>8539520000</v>
      </c>
      <c r="M236" t="s">
        <v>10</v>
      </c>
      <c r="N236">
        <v>10</v>
      </c>
      <c r="O236" t="s">
        <v>958</v>
      </c>
      <c r="P236">
        <v>1</v>
      </c>
      <c r="Q236" s="12">
        <v>15000</v>
      </c>
      <c r="R236" s="22">
        <v>6.5</v>
      </c>
      <c r="S236" s="12">
        <v>806</v>
      </c>
      <c r="T236" s="12">
        <f>S236/R236</f>
        <v>124</v>
      </c>
      <c r="V236" s="12">
        <v>4000</v>
      </c>
      <c r="W236" t="s">
        <v>28</v>
      </c>
      <c r="X236" t="s">
        <v>962</v>
      </c>
      <c r="Z236">
        <v>35</v>
      </c>
      <c r="AC236">
        <v>97</v>
      </c>
      <c r="AD236" s="15" t="s">
        <v>1009</v>
      </c>
      <c r="AE236" t="s">
        <v>2845</v>
      </c>
    </row>
    <row r="237" spans="1:31" x14ac:dyDescent="0.3">
      <c r="A237" t="s">
        <v>25</v>
      </c>
      <c r="B237" t="s">
        <v>2774</v>
      </c>
      <c r="C237" t="s">
        <v>2537</v>
      </c>
      <c r="D237" t="s">
        <v>48</v>
      </c>
      <c r="E237" s="7">
        <v>871951434752600</v>
      </c>
      <c r="F237" s="7">
        <v>929002028392</v>
      </c>
      <c r="G237" t="s">
        <v>2667</v>
      </c>
      <c r="I237" s="4">
        <v>148</v>
      </c>
      <c r="J237" s="4">
        <f t="shared" si="10"/>
        <v>177.6</v>
      </c>
      <c r="K237" s="10" t="s">
        <v>1149</v>
      </c>
      <c r="M237" t="s">
        <v>10</v>
      </c>
      <c r="N237">
        <v>10</v>
      </c>
      <c r="O237" t="s">
        <v>958</v>
      </c>
      <c r="P237">
        <v>2</v>
      </c>
      <c r="Q237" s="12">
        <v>15000</v>
      </c>
      <c r="AD237" s="15" t="s">
        <v>2325</v>
      </c>
      <c r="AE237" t="s">
        <v>2845</v>
      </c>
    </row>
    <row r="238" spans="1:31" x14ac:dyDescent="0.3">
      <c r="A238" t="s">
        <v>25</v>
      </c>
      <c r="B238" t="s">
        <v>2783</v>
      </c>
      <c r="C238" t="s">
        <v>2730</v>
      </c>
      <c r="D238" t="s">
        <v>48</v>
      </c>
      <c r="E238" s="7">
        <v>872016930181800</v>
      </c>
      <c r="F238" s="7">
        <v>929003790502</v>
      </c>
      <c r="G238" t="s">
        <v>1752</v>
      </c>
      <c r="I238" s="4">
        <v>195</v>
      </c>
      <c r="J238" s="4">
        <f t="shared" si="10"/>
        <v>234</v>
      </c>
      <c r="K238" s="10" t="s">
        <v>1149</v>
      </c>
      <c r="M238" t="s">
        <v>10</v>
      </c>
      <c r="N238">
        <v>12</v>
      </c>
      <c r="O238" t="s">
        <v>958</v>
      </c>
      <c r="P238">
        <v>2</v>
      </c>
      <c r="Q238" s="12">
        <v>15000</v>
      </c>
      <c r="AE238" t="s">
        <v>2845</v>
      </c>
    </row>
    <row r="239" spans="1:31" x14ac:dyDescent="0.3">
      <c r="A239" t="s">
        <v>25</v>
      </c>
      <c r="B239" t="s">
        <v>2783</v>
      </c>
      <c r="C239" t="s">
        <v>2730</v>
      </c>
      <c r="D239" t="s">
        <v>48</v>
      </c>
      <c r="E239" s="7">
        <v>872016930183200</v>
      </c>
      <c r="F239" s="7">
        <v>929003790602</v>
      </c>
      <c r="G239" t="s">
        <v>1753</v>
      </c>
      <c r="I239" s="4">
        <v>195</v>
      </c>
      <c r="J239" s="4">
        <f t="shared" si="10"/>
        <v>234</v>
      </c>
      <c r="K239" s="10" t="s">
        <v>1149</v>
      </c>
      <c r="M239" t="s">
        <v>10</v>
      </c>
      <c r="N239">
        <v>12</v>
      </c>
      <c r="O239" t="s">
        <v>958</v>
      </c>
      <c r="P239">
        <v>2</v>
      </c>
      <c r="Q239" s="12">
        <v>15000</v>
      </c>
      <c r="AE239" t="s">
        <v>2845</v>
      </c>
    </row>
    <row r="240" spans="1:31" x14ac:dyDescent="0.3">
      <c r="A240" t="s">
        <v>25</v>
      </c>
      <c r="B240" t="s">
        <v>2783</v>
      </c>
      <c r="C240" t="s">
        <v>2730</v>
      </c>
      <c r="D240" t="s">
        <v>48</v>
      </c>
      <c r="E240" s="7">
        <v>872016930185600</v>
      </c>
      <c r="F240" s="7">
        <v>929003790802</v>
      </c>
      <c r="G240" t="s">
        <v>1754</v>
      </c>
      <c r="I240" s="4">
        <v>238</v>
      </c>
      <c r="J240" s="4">
        <f t="shared" si="10"/>
        <v>285.60000000000002</v>
      </c>
      <c r="K240" s="10" t="s">
        <v>1149</v>
      </c>
      <c r="M240" t="s">
        <v>10</v>
      </c>
      <c r="N240">
        <v>12</v>
      </c>
      <c r="O240" t="s">
        <v>958</v>
      </c>
      <c r="P240">
        <v>2</v>
      </c>
      <c r="Q240" s="12">
        <v>15000</v>
      </c>
      <c r="AE240" t="s">
        <v>2845</v>
      </c>
    </row>
    <row r="241" spans="1:31" x14ac:dyDescent="0.3">
      <c r="A241" t="s">
        <v>25</v>
      </c>
      <c r="B241" t="s">
        <v>2783</v>
      </c>
      <c r="C241" t="s">
        <v>2730</v>
      </c>
      <c r="D241" t="s">
        <v>48</v>
      </c>
      <c r="E241" s="7">
        <v>872016930187000</v>
      </c>
      <c r="F241" s="7">
        <v>929003790902</v>
      </c>
      <c r="G241" t="s">
        <v>1755</v>
      </c>
      <c r="I241" s="4">
        <v>238</v>
      </c>
      <c r="J241" s="4">
        <f t="shared" si="10"/>
        <v>285.60000000000002</v>
      </c>
      <c r="K241" s="10" t="s">
        <v>1149</v>
      </c>
      <c r="M241" t="s">
        <v>10</v>
      </c>
      <c r="N241">
        <v>12</v>
      </c>
      <c r="O241" t="s">
        <v>958</v>
      </c>
      <c r="P241">
        <v>2</v>
      </c>
      <c r="Q241" s="12">
        <v>15000</v>
      </c>
      <c r="AE241" t="s">
        <v>2845</v>
      </c>
    </row>
    <row r="242" spans="1:31" x14ac:dyDescent="0.3">
      <c r="A242" t="s">
        <v>25</v>
      </c>
      <c r="B242" t="s">
        <v>2783</v>
      </c>
      <c r="C242" t="s">
        <v>2730</v>
      </c>
      <c r="D242" t="s">
        <v>48</v>
      </c>
      <c r="E242" s="7">
        <v>871869965780200</v>
      </c>
      <c r="F242" s="7">
        <v>929002055102</v>
      </c>
      <c r="G242" t="s">
        <v>1649</v>
      </c>
      <c r="I242" s="4">
        <v>476</v>
      </c>
      <c r="J242" s="4">
        <f t="shared" si="10"/>
        <v>571.20000000000005</v>
      </c>
      <c r="K242" s="10" t="s">
        <v>1149</v>
      </c>
      <c r="M242" t="s">
        <v>10</v>
      </c>
      <c r="N242">
        <v>12</v>
      </c>
      <c r="O242" t="s">
        <v>958</v>
      </c>
      <c r="P242">
        <v>2</v>
      </c>
      <c r="Q242" s="12">
        <v>15000</v>
      </c>
      <c r="AD242" s="15" t="s">
        <v>2068</v>
      </c>
      <c r="AE242" t="s">
        <v>2845</v>
      </c>
    </row>
    <row r="243" spans="1:31" x14ac:dyDescent="0.3">
      <c r="A243" t="s">
        <v>25</v>
      </c>
      <c r="B243" t="s">
        <v>2783</v>
      </c>
      <c r="C243" t="s">
        <v>2730</v>
      </c>
      <c r="D243" t="s">
        <v>48</v>
      </c>
      <c r="E243" s="7">
        <v>871869965818200</v>
      </c>
      <c r="F243" s="7">
        <v>929002059802</v>
      </c>
      <c r="G243" t="s">
        <v>1650</v>
      </c>
      <c r="I243" s="4">
        <v>476</v>
      </c>
      <c r="J243" s="4">
        <f t="shared" si="10"/>
        <v>571.20000000000005</v>
      </c>
      <c r="K243" s="10" t="s">
        <v>1149</v>
      </c>
      <c r="M243" t="s">
        <v>10</v>
      </c>
      <c r="N243">
        <v>12</v>
      </c>
      <c r="O243" t="s">
        <v>958</v>
      </c>
      <c r="P243">
        <v>2</v>
      </c>
      <c r="Q243" s="12">
        <v>15000</v>
      </c>
      <c r="AD243" s="15" t="s">
        <v>2069</v>
      </c>
      <c r="AE243" t="s">
        <v>2845</v>
      </c>
    </row>
    <row r="244" spans="1:31" x14ac:dyDescent="0.3">
      <c r="A244" t="s">
        <v>25</v>
      </c>
      <c r="B244" t="s">
        <v>2783</v>
      </c>
      <c r="C244" t="s">
        <v>776</v>
      </c>
      <c r="D244" t="s">
        <v>48</v>
      </c>
      <c r="E244" s="7">
        <v>872016930047700</v>
      </c>
      <c r="F244" s="7">
        <v>929003779002</v>
      </c>
      <c r="G244" t="s">
        <v>1621</v>
      </c>
      <c r="I244" s="4">
        <v>187</v>
      </c>
      <c r="J244" s="4">
        <f t="shared" si="10"/>
        <v>224.4</v>
      </c>
      <c r="K244" s="10" t="s">
        <v>1149</v>
      </c>
      <c r="M244" t="s">
        <v>10</v>
      </c>
      <c r="N244">
        <v>12</v>
      </c>
      <c r="O244" t="s">
        <v>958</v>
      </c>
      <c r="P244">
        <v>2</v>
      </c>
      <c r="Q244" s="12">
        <v>15000</v>
      </c>
      <c r="AD244" s="15" t="s">
        <v>2040</v>
      </c>
      <c r="AE244" t="s">
        <v>2845</v>
      </c>
    </row>
    <row r="245" spans="1:31" x14ac:dyDescent="0.3">
      <c r="A245" s="14" t="s">
        <v>25</v>
      </c>
      <c r="B245" t="s">
        <v>2783</v>
      </c>
      <c r="C245" t="s">
        <v>776</v>
      </c>
      <c r="D245" t="s">
        <v>48</v>
      </c>
      <c r="E245" s="7">
        <v>871869976769300</v>
      </c>
      <c r="F245" s="7">
        <v>929002389102</v>
      </c>
      <c r="G245" t="s">
        <v>148</v>
      </c>
      <c r="H245" s="4">
        <v>209.17</v>
      </c>
      <c r="I245" s="4">
        <v>220</v>
      </c>
      <c r="J245" s="4">
        <f t="shared" si="10"/>
        <v>264</v>
      </c>
      <c r="K245" s="10">
        <v>5.1776067313668461E-2</v>
      </c>
      <c r="L245" s="7">
        <v>8539520000</v>
      </c>
      <c r="M245" t="s">
        <v>10</v>
      </c>
      <c r="N245">
        <v>12</v>
      </c>
      <c r="O245" t="s">
        <v>958</v>
      </c>
      <c r="P245">
        <v>2</v>
      </c>
      <c r="Q245" s="12">
        <v>15000</v>
      </c>
      <c r="R245" s="22">
        <v>1.8</v>
      </c>
      <c r="S245" s="12">
        <v>215</v>
      </c>
      <c r="T245" s="12">
        <f>S245/R245</f>
        <v>119.44444444444444</v>
      </c>
      <c r="U245" s="12" t="s">
        <v>1016</v>
      </c>
      <c r="V245" s="12">
        <v>3000</v>
      </c>
      <c r="W245" s="12">
        <v>12</v>
      </c>
      <c r="X245" t="s">
        <v>962</v>
      </c>
      <c r="Z245">
        <v>13</v>
      </c>
      <c r="AC245">
        <v>35</v>
      </c>
      <c r="AD245" s="15" t="s">
        <v>1010</v>
      </c>
      <c r="AE245" t="s">
        <v>1143</v>
      </c>
    </row>
    <row r="246" spans="1:31" x14ac:dyDescent="0.3">
      <c r="A246" s="14" t="s">
        <v>25</v>
      </c>
      <c r="B246" t="s">
        <v>2783</v>
      </c>
      <c r="C246" t="s">
        <v>776</v>
      </c>
      <c r="D246" t="s">
        <v>48</v>
      </c>
      <c r="E246" s="7">
        <v>871869976779200</v>
      </c>
      <c r="F246" s="7">
        <v>929002389702</v>
      </c>
      <c r="G246" t="s">
        <v>149</v>
      </c>
      <c r="H246" s="4">
        <v>237.5</v>
      </c>
      <c r="I246" s="4">
        <v>226</v>
      </c>
      <c r="J246" s="4">
        <f t="shared" si="10"/>
        <v>271.2</v>
      </c>
      <c r="K246" s="10">
        <v>-4.842105263157892E-2</v>
      </c>
      <c r="L246" s="7">
        <v>8539520000</v>
      </c>
      <c r="M246" t="s">
        <v>10</v>
      </c>
      <c r="N246">
        <v>12</v>
      </c>
      <c r="O246" t="s">
        <v>958</v>
      </c>
      <c r="P246">
        <v>2</v>
      </c>
      <c r="Q246" s="12">
        <v>15000</v>
      </c>
      <c r="R246" s="22">
        <v>1.8</v>
      </c>
      <c r="S246" s="12">
        <v>205</v>
      </c>
      <c r="T246" s="12">
        <f>S246/R246</f>
        <v>113.88888888888889</v>
      </c>
      <c r="U246" s="12" t="s">
        <v>1016</v>
      </c>
      <c r="V246" s="12">
        <v>2700</v>
      </c>
      <c r="W246" s="12">
        <v>12</v>
      </c>
      <c r="X246" t="s">
        <v>962</v>
      </c>
      <c r="Z246">
        <v>13</v>
      </c>
      <c r="AC246">
        <v>35</v>
      </c>
      <c r="AD246" s="15" t="s">
        <v>1011</v>
      </c>
      <c r="AE246" t="s">
        <v>2845</v>
      </c>
    </row>
    <row r="247" spans="1:31" x14ac:dyDescent="0.3">
      <c r="A247" t="s">
        <v>25</v>
      </c>
      <c r="B247" t="s">
        <v>2783</v>
      </c>
      <c r="C247" t="s">
        <v>776</v>
      </c>
      <c r="D247" t="s">
        <v>48</v>
      </c>
      <c r="E247" s="7">
        <v>871869976783900</v>
      </c>
      <c r="F247" s="7">
        <v>929002389802</v>
      </c>
      <c r="G247" t="s">
        <v>1648</v>
      </c>
      <c r="I247" s="4">
        <v>226</v>
      </c>
      <c r="J247" s="4">
        <f t="shared" si="10"/>
        <v>271.2</v>
      </c>
      <c r="K247" s="10" t="s">
        <v>1149</v>
      </c>
      <c r="M247" t="s">
        <v>10</v>
      </c>
      <c r="N247">
        <v>12</v>
      </c>
      <c r="O247" t="s">
        <v>958</v>
      </c>
      <c r="P247">
        <v>2</v>
      </c>
      <c r="Q247" s="12">
        <v>15000</v>
      </c>
      <c r="AD247" s="15" t="s">
        <v>2067</v>
      </c>
      <c r="AE247" t="s">
        <v>2845</v>
      </c>
    </row>
    <row r="248" spans="1:31" x14ac:dyDescent="0.3">
      <c r="A248" s="14" t="s">
        <v>25</v>
      </c>
      <c r="B248" t="s">
        <v>2783</v>
      </c>
      <c r="C248" t="s">
        <v>776</v>
      </c>
      <c r="D248" t="s">
        <v>48</v>
      </c>
      <c r="E248" s="7">
        <v>871869976761700</v>
      </c>
      <c r="F248" s="7">
        <v>929002388802</v>
      </c>
      <c r="G248" t="s">
        <v>150</v>
      </c>
      <c r="H248" s="4">
        <v>170.83</v>
      </c>
      <c r="I248" s="4">
        <v>179</v>
      </c>
      <c r="J248" s="4">
        <f t="shared" si="10"/>
        <v>214.8</v>
      </c>
      <c r="K248" s="10">
        <v>4.7825323420944699E-2</v>
      </c>
      <c r="L248" s="7">
        <v>8539520000</v>
      </c>
      <c r="M248" t="s">
        <v>10</v>
      </c>
      <c r="N248">
        <v>12</v>
      </c>
      <c r="O248" t="s">
        <v>958</v>
      </c>
      <c r="P248">
        <v>2</v>
      </c>
      <c r="Q248" s="12">
        <v>15000</v>
      </c>
      <c r="R248" s="22">
        <v>1</v>
      </c>
      <c r="S248" s="12">
        <v>115</v>
      </c>
      <c r="T248" s="12">
        <f>S248/R248</f>
        <v>115</v>
      </c>
      <c r="U248" s="12" t="s">
        <v>1016</v>
      </c>
      <c r="V248" s="12">
        <v>2700</v>
      </c>
      <c r="W248" s="12">
        <v>12</v>
      </c>
      <c r="X248" t="s">
        <v>962</v>
      </c>
      <c r="Z248">
        <v>13</v>
      </c>
      <c r="AC248">
        <v>35</v>
      </c>
      <c r="AD248" s="15" t="s">
        <v>1012</v>
      </c>
      <c r="AE248" t="s">
        <v>1143</v>
      </c>
    </row>
    <row r="249" spans="1:31" x14ac:dyDescent="0.3">
      <c r="A249" t="s">
        <v>25</v>
      </c>
      <c r="B249" t="s">
        <v>2783</v>
      </c>
      <c r="C249" t="s">
        <v>776</v>
      </c>
      <c r="D249" t="s">
        <v>48</v>
      </c>
      <c r="E249" s="7">
        <v>872016930043900</v>
      </c>
      <c r="F249" s="7">
        <v>929003778902</v>
      </c>
      <c r="G249" t="s">
        <v>1620</v>
      </c>
      <c r="I249" s="4">
        <v>152</v>
      </c>
      <c r="J249" s="4">
        <f t="shared" si="10"/>
        <v>182.4</v>
      </c>
      <c r="K249" s="10" t="s">
        <v>1149</v>
      </c>
      <c r="M249" t="s">
        <v>10</v>
      </c>
      <c r="N249">
        <v>12</v>
      </c>
      <c r="O249" t="s">
        <v>958</v>
      </c>
      <c r="P249">
        <v>2</v>
      </c>
      <c r="Q249" s="12">
        <v>15000</v>
      </c>
      <c r="AD249" s="15" t="s">
        <v>2039</v>
      </c>
      <c r="AE249" t="s">
        <v>2845</v>
      </c>
    </row>
    <row r="250" spans="1:31" x14ac:dyDescent="0.3">
      <c r="A250" s="14" t="s">
        <v>25</v>
      </c>
      <c r="B250" t="s">
        <v>2783</v>
      </c>
      <c r="C250" t="s">
        <v>776</v>
      </c>
      <c r="D250" t="s">
        <v>48</v>
      </c>
      <c r="E250" s="7">
        <v>871869976759400</v>
      </c>
      <c r="F250" s="7">
        <v>929002388902</v>
      </c>
      <c r="G250" t="s">
        <v>151</v>
      </c>
      <c r="H250" s="4">
        <v>170.83</v>
      </c>
      <c r="I250" s="4">
        <v>179</v>
      </c>
      <c r="J250" s="4">
        <f t="shared" si="10"/>
        <v>214.8</v>
      </c>
      <c r="K250" s="10">
        <v>4.7825323420944699E-2</v>
      </c>
      <c r="L250" s="7">
        <v>8539520000</v>
      </c>
      <c r="M250" t="s">
        <v>10</v>
      </c>
      <c r="N250">
        <v>12</v>
      </c>
      <c r="O250" t="s">
        <v>958</v>
      </c>
      <c r="P250">
        <v>2</v>
      </c>
      <c r="Q250" s="12">
        <v>15000</v>
      </c>
      <c r="R250" s="22">
        <v>1</v>
      </c>
      <c r="S250" s="12">
        <v>120</v>
      </c>
      <c r="T250" s="12">
        <f>S250/R250</f>
        <v>120</v>
      </c>
      <c r="U250" s="12" t="s">
        <v>1016</v>
      </c>
      <c r="V250" s="12">
        <v>3000</v>
      </c>
      <c r="W250" s="12">
        <v>12</v>
      </c>
      <c r="X250" t="s">
        <v>962</v>
      </c>
      <c r="Z250">
        <v>13</v>
      </c>
      <c r="AC250">
        <v>35</v>
      </c>
      <c r="AD250" s="15" t="s">
        <v>1013</v>
      </c>
      <c r="AE250" t="s">
        <v>1143</v>
      </c>
    </row>
    <row r="251" spans="1:31" x14ac:dyDescent="0.3">
      <c r="A251" t="s">
        <v>25</v>
      </c>
      <c r="B251" t="s">
        <v>2783</v>
      </c>
      <c r="C251" t="s">
        <v>776</v>
      </c>
      <c r="D251" t="s">
        <v>48</v>
      </c>
      <c r="E251" s="7">
        <v>872016930055200</v>
      </c>
      <c r="F251" s="7">
        <v>929003779202</v>
      </c>
      <c r="G251" t="s">
        <v>1774</v>
      </c>
      <c r="I251" s="4">
        <v>238</v>
      </c>
      <c r="J251" s="4">
        <f t="shared" si="10"/>
        <v>285.60000000000002</v>
      </c>
      <c r="K251" s="10" t="s">
        <v>1149</v>
      </c>
      <c r="M251" t="s">
        <v>10</v>
      </c>
      <c r="N251">
        <v>12</v>
      </c>
      <c r="O251" t="s">
        <v>958</v>
      </c>
      <c r="P251">
        <v>2</v>
      </c>
      <c r="Q251" s="12">
        <v>15000</v>
      </c>
      <c r="AE251" t="s">
        <v>2845</v>
      </c>
    </row>
    <row r="252" spans="1:31" x14ac:dyDescent="0.3">
      <c r="A252" t="s">
        <v>25</v>
      </c>
      <c r="B252" t="s">
        <v>2783</v>
      </c>
      <c r="C252" t="s">
        <v>776</v>
      </c>
      <c r="D252" t="s">
        <v>48</v>
      </c>
      <c r="E252" s="7">
        <v>872016930051400</v>
      </c>
      <c r="F252" s="7">
        <v>929003779102</v>
      </c>
      <c r="G252" t="s">
        <v>1622</v>
      </c>
      <c r="I252" s="4">
        <v>230</v>
      </c>
      <c r="J252" s="4">
        <f t="shared" si="10"/>
        <v>276</v>
      </c>
      <c r="K252" s="10" t="s">
        <v>1149</v>
      </c>
      <c r="M252" t="s">
        <v>10</v>
      </c>
      <c r="N252">
        <v>12</v>
      </c>
      <c r="O252" t="s">
        <v>958</v>
      </c>
      <c r="P252">
        <v>2</v>
      </c>
      <c r="Q252" s="12">
        <v>15000</v>
      </c>
      <c r="AD252" s="15" t="s">
        <v>2041</v>
      </c>
      <c r="AE252" t="s">
        <v>2845</v>
      </c>
    </row>
    <row r="253" spans="1:31" x14ac:dyDescent="0.3">
      <c r="A253" s="14" t="s">
        <v>25</v>
      </c>
      <c r="B253" t="s">
        <v>2783</v>
      </c>
      <c r="C253" t="s">
        <v>776</v>
      </c>
      <c r="D253" t="s">
        <v>48</v>
      </c>
      <c r="E253" s="7">
        <v>871869976775400</v>
      </c>
      <c r="F253" s="7">
        <v>929002389202</v>
      </c>
      <c r="G253" t="s">
        <v>152</v>
      </c>
      <c r="H253" s="4">
        <v>292.5</v>
      </c>
      <c r="I253" s="4">
        <v>305.8</v>
      </c>
      <c r="J253" s="4">
        <f t="shared" si="10"/>
        <v>366.96</v>
      </c>
      <c r="K253" s="10">
        <v>4.5470085470085575E-2</v>
      </c>
      <c r="L253" s="7">
        <v>8539520000</v>
      </c>
      <c r="M253" t="s">
        <v>10</v>
      </c>
      <c r="N253">
        <v>12</v>
      </c>
      <c r="O253" t="s">
        <v>958</v>
      </c>
      <c r="P253">
        <v>2</v>
      </c>
      <c r="Q253" s="12">
        <v>15000</v>
      </c>
      <c r="R253" s="22">
        <v>2.7</v>
      </c>
      <c r="S253" s="12">
        <v>315</v>
      </c>
      <c r="T253" s="12">
        <f>S253/R253</f>
        <v>116.66666666666666</v>
      </c>
      <c r="U253" s="12" t="s">
        <v>1016</v>
      </c>
      <c r="V253" s="12">
        <v>2700</v>
      </c>
      <c r="W253" s="12">
        <v>12</v>
      </c>
      <c r="X253" t="s">
        <v>962</v>
      </c>
      <c r="Z253">
        <v>15</v>
      </c>
      <c r="AC253">
        <v>40</v>
      </c>
      <c r="AD253" s="15" t="s">
        <v>1014</v>
      </c>
      <c r="AE253" t="s">
        <v>1143</v>
      </c>
    </row>
    <row r="254" spans="1:31" x14ac:dyDescent="0.3">
      <c r="A254" s="14" t="s">
        <v>25</v>
      </c>
      <c r="B254" t="s">
        <v>2783</v>
      </c>
      <c r="C254" t="s">
        <v>776</v>
      </c>
      <c r="D254" t="s">
        <v>48</v>
      </c>
      <c r="E254" s="7">
        <v>871869976777800</v>
      </c>
      <c r="F254" s="7">
        <v>929002389302</v>
      </c>
      <c r="G254" t="s">
        <v>153</v>
      </c>
      <c r="H254" s="4">
        <v>292.5</v>
      </c>
      <c r="I254" s="4">
        <v>305.8</v>
      </c>
      <c r="J254" s="4">
        <f t="shared" si="10"/>
        <v>366.96</v>
      </c>
      <c r="K254" s="10">
        <v>4.5470085470085575E-2</v>
      </c>
      <c r="L254" s="7">
        <v>8539520000</v>
      </c>
      <c r="M254" t="s">
        <v>10</v>
      </c>
      <c r="N254">
        <v>12</v>
      </c>
      <c r="O254" t="s">
        <v>958</v>
      </c>
      <c r="P254">
        <v>2</v>
      </c>
      <c r="Q254" s="12">
        <v>15000</v>
      </c>
      <c r="R254" s="22">
        <v>2.7</v>
      </c>
      <c r="S254" s="12">
        <v>330</v>
      </c>
      <c r="T254" s="12">
        <f>S254/R254</f>
        <v>122.22222222222221</v>
      </c>
      <c r="U254" s="12" t="s">
        <v>1016</v>
      </c>
      <c r="V254" s="12">
        <v>3000</v>
      </c>
      <c r="W254" s="12">
        <v>12</v>
      </c>
      <c r="X254" t="s">
        <v>962</v>
      </c>
      <c r="Z254">
        <v>15</v>
      </c>
      <c r="AC254">
        <v>40</v>
      </c>
      <c r="AD254" s="15" t="s">
        <v>1015</v>
      </c>
      <c r="AE254" t="s">
        <v>1143</v>
      </c>
    </row>
    <row r="255" spans="1:31" x14ac:dyDescent="0.3">
      <c r="A255" t="s">
        <v>25</v>
      </c>
      <c r="B255" t="s">
        <v>2783</v>
      </c>
      <c r="C255" t="s">
        <v>776</v>
      </c>
      <c r="D255" t="s">
        <v>48</v>
      </c>
      <c r="E255" s="7">
        <v>872016917102200</v>
      </c>
      <c r="F255" s="7">
        <v>929003609002</v>
      </c>
      <c r="G255" t="s">
        <v>1651</v>
      </c>
      <c r="I255" s="4">
        <v>293</v>
      </c>
      <c r="J255" s="4">
        <f t="shared" si="10"/>
        <v>351.6</v>
      </c>
      <c r="K255" s="10" t="s">
        <v>1149</v>
      </c>
      <c r="M255" t="s">
        <v>10</v>
      </c>
      <c r="N255">
        <v>12</v>
      </c>
      <c r="O255" t="s">
        <v>958</v>
      </c>
      <c r="P255">
        <v>2</v>
      </c>
      <c r="Q255" s="12">
        <v>15000</v>
      </c>
      <c r="AD255" s="15" t="s">
        <v>2070</v>
      </c>
      <c r="AE255" t="s">
        <v>2845</v>
      </c>
    </row>
    <row r="256" spans="1:31" x14ac:dyDescent="0.3">
      <c r="A256" t="s">
        <v>25</v>
      </c>
      <c r="B256" t="s">
        <v>2783</v>
      </c>
      <c r="C256" t="s">
        <v>2730</v>
      </c>
      <c r="D256" t="s">
        <v>48</v>
      </c>
      <c r="E256" s="7">
        <v>872016930175700</v>
      </c>
      <c r="F256" s="7">
        <v>929003791102</v>
      </c>
      <c r="G256" t="s">
        <v>1756</v>
      </c>
      <c r="I256" s="4">
        <v>268</v>
      </c>
      <c r="J256" s="4">
        <f t="shared" si="10"/>
        <v>321.60000000000002</v>
      </c>
      <c r="K256" s="10" t="s">
        <v>1149</v>
      </c>
      <c r="M256" t="s">
        <v>10</v>
      </c>
      <c r="N256">
        <v>12</v>
      </c>
      <c r="O256" t="s">
        <v>958</v>
      </c>
      <c r="P256">
        <v>2</v>
      </c>
      <c r="Q256" s="12">
        <v>15000</v>
      </c>
      <c r="AE256" t="s">
        <v>2845</v>
      </c>
    </row>
    <row r="257" spans="1:31" x14ac:dyDescent="0.3">
      <c r="A257" t="s">
        <v>25</v>
      </c>
      <c r="B257" t="s">
        <v>2783</v>
      </c>
      <c r="C257" t="s">
        <v>2730</v>
      </c>
      <c r="D257" t="s">
        <v>48</v>
      </c>
      <c r="E257" s="7">
        <v>872016930177100</v>
      </c>
      <c r="F257" s="7">
        <v>929003791202</v>
      </c>
      <c r="G257" t="s">
        <v>1757</v>
      </c>
      <c r="I257" s="4">
        <v>334</v>
      </c>
      <c r="J257" s="4">
        <f t="shared" si="10"/>
        <v>400.8</v>
      </c>
      <c r="K257" s="10" t="s">
        <v>1149</v>
      </c>
      <c r="M257" t="s">
        <v>10</v>
      </c>
      <c r="N257">
        <v>12</v>
      </c>
      <c r="O257" t="s">
        <v>958</v>
      </c>
      <c r="P257">
        <v>2</v>
      </c>
      <c r="Q257" s="12">
        <v>15000</v>
      </c>
      <c r="AE257" t="s">
        <v>2845</v>
      </c>
    </row>
    <row r="258" spans="1:31" x14ac:dyDescent="0.3">
      <c r="A258" t="s">
        <v>25</v>
      </c>
      <c r="B258" t="s">
        <v>2784</v>
      </c>
      <c r="C258" t="s">
        <v>2683</v>
      </c>
      <c r="D258" t="s">
        <v>48</v>
      </c>
      <c r="E258" s="7">
        <v>872016930193100</v>
      </c>
      <c r="F258" s="7">
        <v>929003791302</v>
      </c>
      <c r="G258" t="s">
        <v>1758</v>
      </c>
      <c r="I258" s="4">
        <v>530</v>
      </c>
      <c r="J258" s="4">
        <f t="shared" si="10"/>
        <v>636</v>
      </c>
      <c r="K258" s="10" t="s">
        <v>1149</v>
      </c>
      <c r="M258" t="s">
        <v>10</v>
      </c>
      <c r="N258">
        <v>10</v>
      </c>
      <c r="O258" t="s">
        <v>958</v>
      </c>
      <c r="P258">
        <v>2</v>
      </c>
      <c r="Q258" s="12">
        <v>15000</v>
      </c>
      <c r="AE258" t="s">
        <v>2845</v>
      </c>
    </row>
    <row r="259" spans="1:31" x14ac:dyDescent="0.3">
      <c r="A259" t="s">
        <v>25</v>
      </c>
      <c r="B259" t="s">
        <v>2784</v>
      </c>
      <c r="C259" t="s">
        <v>2683</v>
      </c>
      <c r="D259" t="s">
        <v>48</v>
      </c>
      <c r="E259" s="7">
        <v>872016930195500</v>
      </c>
      <c r="F259" s="7">
        <v>929003791402</v>
      </c>
      <c r="G259" t="s">
        <v>1759</v>
      </c>
      <c r="I259" s="4">
        <v>540</v>
      </c>
      <c r="J259" s="4">
        <f t="shared" si="10"/>
        <v>648</v>
      </c>
      <c r="K259" s="10" t="s">
        <v>1149</v>
      </c>
      <c r="M259" t="s">
        <v>10</v>
      </c>
      <c r="N259">
        <v>10</v>
      </c>
      <c r="O259" t="s">
        <v>958</v>
      </c>
      <c r="P259">
        <v>2</v>
      </c>
      <c r="Q259" s="12">
        <v>15000</v>
      </c>
      <c r="AE259" t="s">
        <v>2845</v>
      </c>
    </row>
    <row r="260" spans="1:31" x14ac:dyDescent="0.3">
      <c r="A260" t="s">
        <v>25</v>
      </c>
      <c r="B260" t="s">
        <v>2784</v>
      </c>
      <c r="C260" t="s">
        <v>2683</v>
      </c>
      <c r="D260" t="s">
        <v>48</v>
      </c>
      <c r="E260" s="7">
        <v>872016930199300</v>
      </c>
      <c r="F260" s="7">
        <v>929003791502</v>
      </c>
      <c r="G260" t="s">
        <v>1623</v>
      </c>
      <c r="I260" s="4">
        <v>690</v>
      </c>
      <c r="J260" s="4">
        <f t="shared" si="10"/>
        <v>828</v>
      </c>
      <c r="K260" s="10" t="s">
        <v>1149</v>
      </c>
      <c r="M260" t="s">
        <v>10</v>
      </c>
      <c r="N260">
        <v>10</v>
      </c>
      <c r="O260" t="s">
        <v>958</v>
      </c>
      <c r="P260">
        <v>2</v>
      </c>
      <c r="Q260" s="12">
        <v>15000</v>
      </c>
      <c r="AD260" s="15" t="s">
        <v>2042</v>
      </c>
      <c r="AE260" t="s">
        <v>2845</v>
      </c>
    </row>
    <row r="261" spans="1:31" x14ac:dyDescent="0.3">
      <c r="A261" t="s">
        <v>25</v>
      </c>
      <c r="B261" t="s">
        <v>2775</v>
      </c>
      <c r="C261" t="s">
        <v>2537</v>
      </c>
      <c r="D261" t="s">
        <v>48</v>
      </c>
      <c r="E261" s="7">
        <v>871951434683300</v>
      </c>
      <c r="F261" s="7">
        <v>929001345692</v>
      </c>
      <c r="G261" t="s">
        <v>1647</v>
      </c>
      <c r="I261" s="4">
        <v>90</v>
      </c>
      <c r="J261" s="4">
        <f t="shared" si="10"/>
        <v>108</v>
      </c>
      <c r="K261" s="10" t="s">
        <v>1149</v>
      </c>
      <c r="M261" t="s">
        <v>10</v>
      </c>
      <c r="N261">
        <v>10</v>
      </c>
      <c r="O261" t="s">
        <v>958</v>
      </c>
      <c r="P261">
        <v>2</v>
      </c>
      <c r="Q261" s="12">
        <v>15000</v>
      </c>
      <c r="AD261" s="15" t="s">
        <v>2066</v>
      </c>
      <c r="AE261" t="s">
        <v>2845</v>
      </c>
    </row>
    <row r="262" spans="1:31" x14ac:dyDescent="0.3">
      <c r="A262" t="s">
        <v>25</v>
      </c>
      <c r="B262" t="s">
        <v>2775</v>
      </c>
      <c r="C262" t="s">
        <v>1123</v>
      </c>
      <c r="D262" t="s">
        <v>48</v>
      </c>
      <c r="E262" s="7">
        <v>871951434774800</v>
      </c>
      <c r="F262" s="7">
        <v>929001238692</v>
      </c>
      <c r="G262" t="s">
        <v>2660</v>
      </c>
      <c r="I262" s="4">
        <v>90</v>
      </c>
      <c r="J262" s="4">
        <f t="shared" ref="J262:J324" si="11">ROUND(I262*1.2,2)</f>
        <v>108</v>
      </c>
      <c r="K262" s="10" t="s">
        <v>1149</v>
      </c>
      <c r="M262" t="s">
        <v>10</v>
      </c>
      <c r="N262">
        <v>10</v>
      </c>
      <c r="O262" t="s">
        <v>958</v>
      </c>
      <c r="P262">
        <v>2</v>
      </c>
      <c r="Q262" s="12">
        <v>15000</v>
      </c>
      <c r="AD262" s="15" t="s">
        <v>2326</v>
      </c>
      <c r="AE262" t="s">
        <v>2845</v>
      </c>
    </row>
    <row r="263" spans="1:31" x14ac:dyDescent="0.3">
      <c r="A263" t="s">
        <v>25</v>
      </c>
      <c r="B263" t="s">
        <v>2775</v>
      </c>
      <c r="C263" t="s">
        <v>1123</v>
      </c>
      <c r="D263" t="s">
        <v>48</v>
      </c>
      <c r="E263" s="7">
        <v>871951434776200</v>
      </c>
      <c r="F263" s="7">
        <v>929001238792</v>
      </c>
      <c r="G263" t="s">
        <v>2734</v>
      </c>
      <c r="I263" s="4">
        <v>90</v>
      </c>
      <c r="J263" s="4">
        <f t="shared" si="11"/>
        <v>108</v>
      </c>
      <c r="K263" s="10" t="s">
        <v>1149</v>
      </c>
      <c r="M263" t="s">
        <v>10</v>
      </c>
      <c r="N263">
        <v>10</v>
      </c>
      <c r="O263" t="s">
        <v>958</v>
      </c>
      <c r="P263">
        <v>2</v>
      </c>
      <c r="Q263" s="12">
        <v>15000</v>
      </c>
      <c r="AD263" s="15" t="s">
        <v>2327</v>
      </c>
      <c r="AE263" t="s">
        <v>2845</v>
      </c>
    </row>
    <row r="264" spans="1:31" x14ac:dyDescent="0.3">
      <c r="A264" t="s">
        <v>25</v>
      </c>
      <c r="B264" t="s">
        <v>2775</v>
      </c>
      <c r="C264" t="s">
        <v>1123</v>
      </c>
      <c r="D264" t="s">
        <v>48</v>
      </c>
      <c r="E264" s="7">
        <v>871951434730400</v>
      </c>
      <c r="F264" s="7">
        <v>929001890492</v>
      </c>
      <c r="G264" t="s">
        <v>2735</v>
      </c>
      <c r="I264" s="4">
        <v>97</v>
      </c>
      <c r="J264" s="4">
        <f t="shared" si="11"/>
        <v>116.4</v>
      </c>
      <c r="K264" s="10" t="s">
        <v>1149</v>
      </c>
      <c r="M264" t="s">
        <v>10</v>
      </c>
      <c r="N264">
        <v>10</v>
      </c>
      <c r="O264" t="s">
        <v>958</v>
      </c>
      <c r="P264">
        <v>2</v>
      </c>
      <c r="Q264" s="12">
        <v>15000</v>
      </c>
      <c r="AD264" s="15" t="s">
        <v>2328</v>
      </c>
      <c r="AE264" t="s">
        <v>2845</v>
      </c>
    </row>
    <row r="265" spans="1:31" x14ac:dyDescent="0.3">
      <c r="A265" t="s">
        <v>25</v>
      </c>
      <c r="B265" t="s">
        <v>2775</v>
      </c>
      <c r="C265" t="s">
        <v>2537</v>
      </c>
      <c r="D265" t="s">
        <v>48</v>
      </c>
      <c r="E265" s="7">
        <v>871951434720500</v>
      </c>
      <c r="F265" s="7">
        <v>929001345592</v>
      </c>
      <c r="G265" t="s">
        <v>1686</v>
      </c>
      <c r="I265" s="4">
        <v>97</v>
      </c>
      <c r="J265" s="4">
        <f t="shared" si="11"/>
        <v>116.4</v>
      </c>
      <c r="K265" s="10" t="s">
        <v>1149</v>
      </c>
      <c r="M265" t="s">
        <v>10</v>
      </c>
      <c r="N265">
        <v>10</v>
      </c>
      <c r="O265" t="s">
        <v>958</v>
      </c>
      <c r="P265">
        <v>2</v>
      </c>
      <c r="Q265" s="12">
        <v>15000</v>
      </c>
      <c r="AD265" s="15" t="s">
        <v>2106</v>
      </c>
      <c r="AE265" t="s">
        <v>2845</v>
      </c>
    </row>
    <row r="266" spans="1:31" x14ac:dyDescent="0.3">
      <c r="A266" t="s">
        <v>25</v>
      </c>
      <c r="B266" t="s">
        <v>2775</v>
      </c>
      <c r="C266" t="s">
        <v>1123</v>
      </c>
      <c r="D266" t="s">
        <v>48</v>
      </c>
      <c r="E266" s="7">
        <v>871951434732800</v>
      </c>
      <c r="F266" s="7">
        <v>929001890592</v>
      </c>
      <c r="G266" t="s">
        <v>2736</v>
      </c>
      <c r="I266" s="4">
        <v>97</v>
      </c>
      <c r="J266" s="4">
        <f t="shared" si="11"/>
        <v>116.4</v>
      </c>
      <c r="K266" s="10" t="s">
        <v>1149</v>
      </c>
      <c r="M266" t="s">
        <v>10</v>
      </c>
      <c r="N266">
        <v>10</v>
      </c>
      <c r="O266" t="s">
        <v>958</v>
      </c>
      <c r="P266">
        <v>2</v>
      </c>
      <c r="Q266" s="12">
        <v>15000</v>
      </c>
      <c r="AD266" s="15" t="s">
        <v>2329</v>
      </c>
      <c r="AE266" t="s">
        <v>2845</v>
      </c>
    </row>
    <row r="267" spans="1:31" x14ac:dyDescent="0.3">
      <c r="A267" t="s">
        <v>25</v>
      </c>
      <c r="B267" t="s">
        <v>2775</v>
      </c>
      <c r="C267" t="s">
        <v>2537</v>
      </c>
      <c r="D267" t="s">
        <v>48</v>
      </c>
      <c r="E267" s="7">
        <v>871951434722900</v>
      </c>
      <c r="F267" s="7">
        <v>929001345792</v>
      </c>
      <c r="G267" t="s">
        <v>1691</v>
      </c>
      <c r="I267" s="4">
        <v>97</v>
      </c>
      <c r="J267" s="4">
        <f t="shared" si="11"/>
        <v>116.4</v>
      </c>
      <c r="K267" s="10" t="s">
        <v>1149</v>
      </c>
      <c r="M267" t="s">
        <v>10</v>
      </c>
      <c r="N267">
        <v>10</v>
      </c>
      <c r="O267" t="s">
        <v>958</v>
      </c>
      <c r="P267">
        <v>2</v>
      </c>
      <c r="Q267" s="12">
        <v>15000</v>
      </c>
      <c r="AD267" s="15" t="s">
        <v>2111</v>
      </c>
      <c r="AE267" t="s">
        <v>2845</v>
      </c>
    </row>
    <row r="268" spans="1:31" x14ac:dyDescent="0.3">
      <c r="A268" s="14" t="s">
        <v>25</v>
      </c>
      <c r="B268" t="s">
        <v>2775</v>
      </c>
      <c r="C268" t="s">
        <v>1123</v>
      </c>
      <c r="D268" t="s">
        <v>48</v>
      </c>
      <c r="E268" s="7">
        <v>871951434756400</v>
      </c>
      <c r="F268" s="7">
        <v>929002028592</v>
      </c>
      <c r="G268" t="s">
        <v>154</v>
      </c>
      <c r="H268" s="4">
        <v>164.17</v>
      </c>
      <c r="I268" s="4">
        <v>148</v>
      </c>
      <c r="J268" s="4">
        <f t="shared" si="11"/>
        <v>177.6</v>
      </c>
      <c r="K268" s="10">
        <v>-9.8495462021075619E-2</v>
      </c>
      <c r="L268" s="7">
        <v>8539520000</v>
      </c>
      <c r="M268" t="s">
        <v>10</v>
      </c>
      <c r="N268">
        <v>10</v>
      </c>
      <c r="O268" t="s">
        <v>958</v>
      </c>
      <c r="P268">
        <v>1</v>
      </c>
      <c r="Q268" s="12">
        <v>15000</v>
      </c>
      <c r="R268" s="22">
        <v>6.5</v>
      </c>
      <c r="S268" s="12">
        <v>806</v>
      </c>
      <c r="T268" s="12">
        <f>S268/R268</f>
        <v>124</v>
      </c>
      <c r="V268" s="12">
        <v>2700</v>
      </c>
      <c r="W268" t="s">
        <v>28</v>
      </c>
      <c r="X268" t="s">
        <v>962</v>
      </c>
      <c r="Z268">
        <v>45</v>
      </c>
      <c r="AC268">
        <v>80</v>
      </c>
      <c r="AD268" s="15" t="s">
        <v>1017</v>
      </c>
      <c r="AE268" t="s">
        <v>2845</v>
      </c>
    </row>
    <row r="269" spans="1:31" x14ac:dyDescent="0.3">
      <c r="A269" t="s">
        <v>25</v>
      </c>
      <c r="B269" t="s">
        <v>2775</v>
      </c>
      <c r="C269" t="s">
        <v>2537</v>
      </c>
      <c r="D269" t="s">
        <v>48</v>
      </c>
      <c r="E269" s="7">
        <v>871951434760100</v>
      </c>
      <c r="F269" s="7">
        <v>929002028792</v>
      </c>
      <c r="G269" t="s">
        <v>2615</v>
      </c>
      <c r="I269" s="4">
        <v>148</v>
      </c>
      <c r="J269" s="4">
        <f t="shared" si="11"/>
        <v>177.6</v>
      </c>
      <c r="K269" s="10" t="s">
        <v>1149</v>
      </c>
      <c r="M269" t="s">
        <v>10</v>
      </c>
      <c r="N269">
        <v>10</v>
      </c>
      <c r="O269" t="s">
        <v>958</v>
      </c>
      <c r="P269">
        <v>2</v>
      </c>
      <c r="Q269" s="12">
        <v>15000</v>
      </c>
      <c r="AD269" s="15" t="s">
        <v>2330</v>
      </c>
      <c r="AE269" t="s">
        <v>2845</v>
      </c>
    </row>
    <row r="270" spans="1:31" x14ac:dyDescent="0.3">
      <c r="A270" s="14" t="s">
        <v>25</v>
      </c>
      <c r="B270" t="s">
        <v>2775</v>
      </c>
      <c r="C270" t="s">
        <v>1123</v>
      </c>
      <c r="D270" t="s">
        <v>48</v>
      </c>
      <c r="E270" s="7">
        <v>871951434758800</v>
      </c>
      <c r="F270" s="7">
        <v>929002028692</v>
      </c>
      <c r="G270" t="s">
        <v>155</v>
      </c>
      <c r="H270" s="4">
        <v>175</v>
      </c>
      <c r="I270" s="4">
        <v>148</v>
      </c>
      <c r="J270" s="4">
        <f t="shared" si="11"/>
        <v>177.6</v>
      </c>
      <c r="K270" s="10">
        <v>-0.15428571428571425</v>
      </c>
      <c r="L270" s="7">
        <v>8539520000</v>
      </c>
      <c r="M270" t="s">
        <v>10</v>
      </c>
      <c r="N270">
        <v>10</v>
      </c>
      <c r="O270" t="s">
        <v>958</v>
      </c>
      <c r="P270">
        <v>1</v>
      </c>
      <c r="Q270" s="12">
        <v>15000</v>
      </c>
      <c r="R270" s="22">
        <v>6.5</v>
      </c>
      <c r="S270" s="12">
        <v>806</v>
      </c>
      <c r="T270" s="12">
        <f>S270/R270</f>
        <v>124</v>
      </c>
      <c r="V270" s="12">
        <v>4000</v>
      </c>
      <c r="W270" t="s">
        <v>28</v>
      </c>
      <c r="X270" t="s">
        <v>962</v>
      </c>
      <c r="Z270">
        <v>45</v>
      </c>
      <c r="AC270">
        <v>80</v>
      </c>
      <c r="AD270" s="15" t="s">
        <v>1018</v>
      </c>
      <c r="AE270" t="s">
        <v>2845</v>
      </c>
    </row>
    <row r="271" spans="1:31" x14ac:dyDescent="0.3">
      <c r="A271" t="s">
        <v>25</v>
      </c>
      <c r="B271" t="s">
        <v>2775</v>
      </c>
      <c r="C271" t="s">
        <v>2537</v>
      </c>
      <c r="D271" t="s">
        <v>48</v>
      </c>
      <c r="E271" s="7">
        <v>871951434762500</v>
      </c>
      <c r="F271" s="7">
        <v>929002028892</v>
      </c>
      <c r="G271" t="s">
        <v>2661</v>
      </c>
      <c r="I271" s="4">
        <v>148</v>
      </c>
      <c r="J271" s="4">
        <f t="shared" si="11"/>
        <v>177.6</v>
      </c>
      <c r="K271" s="10" t="s">
        <v>1149</v>
      </c>
      <c r="M271" t="s">
        <v>10</v>
      </c>
      <c r="N271">
        <v>10</v>
      </c>
      <c r="O271" t="s">
        <v>958</v>
      </c>
      <c r="P271">
        <v>2</v>
      </c>
      <c r="Q271" s="12">
        <v>15000</v>
      </c>
      <c r="AD271" s="15" t="s">
        <v>2331</v>
      </c>
      <c r="AE271" t="s">
        <v>2845</v>
      </c>
    </row>
    <row r="272" spans="1:31" x14ac:dyDescent="0.3">
      <c r="A272" s="14" t="s">
        <v>25</v>
      </c>
      <c r="B272" t="s">
        <v>2775</v>
      </c>
      <c r="C272" t="s">
        <v>1123</v>
      </c>
      <c r="D272" t="s">
        <v>48</v>
      </c>
      <c r="E272" s="7">
        <v>871951434766300</v>
      </c>
      <c r="F272" s="7">
        <v>929002029092</v>
      </c>
      <c r="G272" t="s">
        <v>156</v>
      </c>
      <c r="H272" s="4">
        <v>160</v>
      </c>
      <c r="I272" s="4">
        <v>148</v>
      </c>
      <c r="J272" s="4">
        <f t="shared" si="11"/>
        <v>177.6</v>
      </c>
      <c r="K272" s="10">
        <v>-7.4999999999999956E-2</v>
      </c>
      <c r="L272" s="7">
        <v>8539520000</v>
      </c>
      <c r="M272" t="s">
        <v>10</v>
      </c>
      <c r="N272">
        <v>10</v>
      </c>
      <c r="O272" t="s">
        <v>958</v>
      </c>
      <c r="P272">
        <v>1</v>
      </c>
      <c r="Q272" s="12">
        <v>15000</v>
      </c>
      <c r="R272" s="22">
        <v>6.5</v>
      </c>
      <c r="S272" s="12">
        <v>806</v>
      </c>
      <c r="T272" s="12">
        <f>S272/R272</f>
        <v>124</v>
      </c>
      <c r="V272" s="12">
        <v>2700</v>
      </c>
      <c r="W272" t="s">
        <v>28</v>
      </c>
      <c r="X272" t="s">
        <v>962</v>
      </c>
      <c r="Z272">
        <v>45</v>
      </c>
      <c r="AC272">
        <v>78</v>
      </c>
      <c r="AD272" s="15" t="s">
        <v>1019</v>
      </c>
      <c r="AE272" t="s">
        <v>2845</v>
      </c>
    </row>
    <row r="273" spans="1:31" x14ac:dyDescent="0.3">
      <c r="A273" t="s">
        <v>25</v>
      </c>
      <c r="B273" t="s">
        <v>2775</v>
      </c>
      <c r="C273" t="s">
        <v>2537</v>
      </c>
      <c r="D273" t="s">
        <v>48</v>
      </c>
      <c r="E273" s="7">
        <v>871951434768700</v>
      </c>
      <c r="F273" s="7">
        <v>929002029292</v>
      </c>
      <c r="G273" t="s">
        <v>2669</v>
      </c>
      <c r="I273" s="4">
        <v>148</v>
      </c>
      <c r="J273" s="4">
        <f t="shared" si="11"/>
        <v>177.6</v>
      </c>
      <c r="K273" s="10" t="s">
        <v>1149</v>
      </c>
      <c r="M273" t="s">
        <v>10</v>
      </c>
      <c r="N273">
        <v>10</v>
      </c>
      <c r="O273" t="s">
        <v>958</v>
      </c>
      <c r="P273">
        <v>2</v>
      </c>
      <c r="Q273" s="12">
        <v>15000</v>
      </c>
      <c r="AD273" s="15" t="s">
        <v>2333</v>
      </c>
      <c r="AE273" t="s">
        <v>2845</v>
      </c>
    </row>
    <row r="274" spans="1:31" x14ac:dyDescent="0.3">
      <c r="A274" t="s">
        <v>25</v>
      </c>
      <c r="B274" t="s">
        <v>2775</v>
      </c>
      <c r="C274" t="s">
        <v>2537</v>
      </c>
      <c r="D274" t="s">
        <v>48</v>
      </c>
      <c r="E274" s="7">
        <v>871951434770000</v>
      </c>
      <c r="F274" s="7">
        <v>929002029392</v>
      </c>
      <c r="G274" t="s">
        <v>2737</v>
      </c>
      <c r="I274" s="4">
        <v>148</v>
      </c>
      <c r="J274" s="4">
        <f t="shared" si="11"/>
        <v>177.6</v>
      </c>
      <c r="K274" s="10" t="s">
        <v>1149</v>
      </c>
      <c r="M274" t="s">
        <v>10</v>
      </c>
      <c r="N274">
        <v>10</v>
      </c>
      <c r="O274" t="s">
        <v>958</v>
      </c>
      <c r="P274">
        <v>2</v>
      </c>
      <c r="Q274" s="12">
        <v>15000</v>
      </c>
      <c r="AD274" s="15" t="s">
        <v>2332</v>
      </c>
      <c r="AE274" t="s">
        <v>2845</v>
      </c>
    </row>
    <row r="275" spans="1:31" x14ac:dyDescent="0.3">
      <c r="A275" s="14" t="s">
        <v>25</v>
      </c>
      <c r="B275" t="s">
        <v>2776</v>
      </c>
      <c r="C275" t="s">
        <v>777</v>
      </c>
      <c r="D275" t="s">
        <v>48</v>
      </c>
      <c r="E275" s="7">
        <v>871951430536600</v>
      </c>
      <c r="F275" s="7">
        <v>929002965202</v>
      </c>
      <c r="G275" t="s">
        <v>157</v>
      </c>
      <c r="H275" s="4">
        <v>780</v>
      </c>
      <c r="I275" s="4">
        <v>813</v>
      </c>
      <c r="J275" s="4">
        <f t="shared" si="11"/>
        <v>975.6</v>
      </c>
      <c r="K275" s="10">
        <v>4.2307692307692379E-2</v>
      </c>
      <c r="L275" s="7">
        <v>8539520000</v>
      </c>
      <c r="M275" t="s">
        <v>10</v>
      </c>
      <c r="N275">
        <v>6</v>
      </c>
      <c r="O275" t="s">
        <v>958</v>
      </c>
      <c r="P275">
        <v>2</v>
      </c>
      <c r="Q275" s="12">
        <v>15000</v>
      </c>
      <c r="R275" s="22">
        <v>14</v>
      </c>
      <c r="S275" s="12">
        <v>1160</v>
      </c>
      <c r="T275" s="12">
        <f>S275/R275</f>
        <v>82.857142857142861</v>
      </c>
      <c r="U275" s="12" t="s">
        <v>1020</v>
      </c>
      <c r="V275" s="12">
        <v>3000</v>
      </c>
      <c r="W275" s="12">
        <v>12</v>
      </c>
      <c r="X275" t="s">
        <v>962</v>
      </c>
      <c r="Z275">
        <v>111</v>
      </c>
      <c r="AC275">
        <v>55</v>
      </c>
      <c r="AE275" t="s">
        <v>1143</v>
      </c>
    </row>
    <row r="276" spans="1:31" x14ac:dyDescent="0.3">
      <c r="A276" t="s">
        <v>25</v>
      </c>
      <c r="B276" t="s">
        <v>2777</v>
      </c>
      <c r="C276" t="s">
        <v>2551</v>
      </c>
      <c r="D276" t="s">
        <v>48</v>
      </c>
      <c r="E276" s="7">
        <v>871869675209800</v>
      </c>
      <c r="F276" s="7">
        <v>929001217532</v>
      </c>
      <c r="G276" t="s">
        <v>1719</v>
      </c>
      <c r="I276" s="4">
        <v>92</v>
      </c>
      <c r="J276" s="4">
        <f t="shared" si="11"/>
        <v>110.4</v>
      </c>
      <c r="K276" s="10" t="s">
        <v>1149</v>
      </c>
      <c r="M276" t="s">
        <v>10</v>
      </c>
      <c r="N276">
        <v>10</v>
      </c>
      <c r="O276" t="s">
        <v>958</v>
      </c>
      <c r="P276">
        <v>2</v>
      </c>
      <c r="Q276" s="12">
        <v>15000</v>
      </c>
      <c r="AD276" s="15" t="s">
        <v>2138</v>
      </c>
      <c r="AE276" t="s">
        <v>2845</v>
      </c>
    </row>
    <row r="277" spans="1:31" x14ac:dyDescent="0.3">
      <c r="A277" t="s">
        <v>25</v>
      </c>
      <c r="B277" t="s">
        <v>2777</v>
      </c>
      <c r="C277" t="s">
        <v>2551</v>
      </c>
      <c r="D277" t="s">
        <v>48</v>
      </c>
      <c r="E277" s="7">
        <v>871869672829100</v>
      </c>
      <c r="F277" s="7">
        <v>929001217602</v>
      </c>
      <c r="G277" t="s">
        <v>1717</v>
      </c>
      <c r="I277" s="4">
        <v>92</v>
      </c>
      <c r="J277" s="4">
        <f t="shared" si="11"/>
        <v>110.4</v>
      </c>
      <c r="K277" s="10" t="s">
        <v>1149</v>
      </c>
      <c r="M277" t="s">
        <v>10</v>
      </c>
      <c r="N277">
        <v>10</v>
      </c>
      <c r="O277" t="s">
        <v>958</v>
      </c>
      <c r="P277">
        <v>2</v>
      </c>
      <c r="Q277" s="12">
        <v>15000</v>
      </c>
      <c r="AD277" s="15" t="s">
        <v>2134</v>
      </c>
      <c r="AE277" t="s">
        <v>2845</v>
      </c>
    </row>
    <row r="278" spans="1:31" x14ac:dyDescent="0.3">
      <c r="A278" t="s">
        <v>25</v>
      </c>
      <c r="B278" t="s">
        <v>2777</v>
      </c>
      <c r="C278" t="s">
        <v>2551</v>
      </c>
      <c r="D278" t="s">
        <v>48</v>
      </c>
      <c r="E278" s="7">
        <v>871869672831400</v>
      </c>
      <c r="F278" s="7">
        <v>929001217702</v>
      </c>
      <c r="G278" t="s">
        <v>1718</v>
      </c>
      <c r="I278" s="4">
        <v>92</v>
      </c>
      <c r="J278" s="4">
        <f t="shared" si="11"/>
        <v>110.4</v>
      </c>
      <c r="K278" s="10" t="s">
        <v>1149</v>
      </c>
      <c r="M278" t="s">
        <v>10</v>
      </c>
      <c r="N278">
        <v>10</v>
      </c>
      <c r="O278" t="s">
        <v>958</v>
      </c>
      <c r="P278">
        <v>2</v>
      </c>
      <c r="Q278" s="12">
        <v>15000</v>
      </c>
      <c r="AD278" s="15" t="s">
        <v>2135</v>
      </c>
      <c r="AE278" t="s">
        <v>2845</v>
      </c>
    </row>
    <row r="279" spans="1:31" x14ac:dyDescent="0.3">
      <c r="A279" t="s">
        <v>25</v>
      </c>
      <c r="B279" t="s">
        <v>2777</v>
      </c>
      <c r="C279" t="s">
        <v>2551</v>
      </c>
      <c r="D279" t="s">
        <v>48</v>
      </c>
      <c r="E279" s="7">
        <v>871869675253100</v>
      </c>
      <c r="F279" s="7">
        <v>929001217862</v>
      </c>
      <c r="G279" t="s">
        <v>1716</v>
      </c>
      <c r="I279" s="4">
        <v>95</v>
      </c>
      <c r="J279" s="4">
        <f t="shared" si="11"/>
        <v>114</v>
      </c>
      <c r="K279" s="10" t="s">
        <v>1149</v>
      </c>
      <c r="M279" t="s">
        <v>10</v>
      </c>
      <c r="N279">
        <v>10</v>
      </c>
      <c r="O279" t="s">
        <v>958</v>
      </c>
      <c r="P279">
        <v>2</v>
      </c>
      <c r="Q279" s="12">
        <v>15000</v>
      </c>
      <c r="AD279" s="15" t="s">
        <v>2133</v>
      </c>
      <c r="AE279" t="s">
        <v>2845</v>
      </c>
    </row>
    <row r="280" spans="1:31" x14ac:dyDescent="0.3">
      <c r="A280" t="s">
        <v>25</v>
      </c>
      <c r="B280" t="s">
        <v>2777</v>
      </c>
      <c r="C280" t="s">
        <v>2551</v>
      </c>
      <c r="D280" t="s">
        <v>48</v>
      </c>
      <c r="E280" s="7">
        <v>871869672833800</v>
      </c>
      <c r="F280" s="7">
        <v>929001217902</v>
      </c>
      <c r="G280" t="s">
        <v>1715</v>
      </c>
      <c r="I280" s="4">
        <v>95</v>
      </c>
      <c r="J280" s="4">
        <f t="shared" si="11"/>
        <v>114</v>
      </c>
      <c r="K280" s="10" t="s">
        <v>1149</v>
      </c>
      <c r="M280" t="s">
        <v>10</v>
      </c>
      <c r="N280">
        <v>10</v>
      </c>
      <c r="O280" t="s">
        <v>958</v>
      </c>
      <c r="P280">
        <v>2</v>
      </c>
      <c r="Q280" s="12">
        <v>15000</v>
      </c>
      <c r="AD280" s="15" t="s">
        <v>2132</v>
      </c>
      <c r="AE280" t="s">
        <v>2845</v>
      </c>
    </row>
    <row r="281" spans="1:31" x14ac:dyDescent="0.3">
      <c r="A281" t="s">
        <v>25</v>
      </c>
      <c r="B281" t="s">
        <v>2777</v>
      </c>
      <c r="C281" t="s">
        <v>2551</v>
      </c>
      <c r="D281" t="s">
        <v>48</v>
      </c>
      <c r="E281" s="7">
        <v>871869672835200</v>
      </c>
      <c r="F281" s="7">
        <v>929001218002</v>
      </c>
      <c r="G281" t="s">
        <v>1714</v>
      </c>
      <c r="I281" s="4">
        <v>95</v>
      </c>
      <c r="J281" s="4">
        <f t="shared" si="11"/>
        <v>114</v>
      </c>
      <c r="K281" s="10" t="s">
        <v>1149</v>
      </c>
      <c r="M281" t="s">
        <v>10</v>
      </c>
      <c r="N281">
        <v>10</v>
      </c>
      <c r="O281" t="s">
        <v>958</v>
      </c>
      <c r="P281">
        <v>2</v>
      </c>
      <c r="Q281" s="12">
        <v>15000</v>
      </c>
      <c r="AD281" s="15" t="s">
        <v>2131</v>
      </c>
      <c r="AE281" t="s">
        <v>2845</v>
      </c>
    </row>
    <row r="282" spans="1:31" x14ac:dyDescent="0.3">
      <c r="A282" t="s">
        <v>25</v>
      </c>
      <c r="B282" t="s">
        <v>2777</v>
      </c>
      <c r="C282" t="s">
        <v>2652</v>
      </c>
      <c r="D282" t="s">
        <v>48</v>
      </c>
      <c r="E282" s="7">
        <v>871869672133900</v>
      </c>
      <c r="F282" s="7">
        <v>929002495802</v>
      </c>
      <c r="G282" t="s">
        <v>1683</v>
      </c>
      <c r="I282" s="4">
        <v>119</v>
      </c>
      <c r="J282" s="4">
        <f t="shared" si="11"/>
        <v>142.80000000000001</v>
      </c>
      <c r="K282" s="10" t="s">
        <v>1149</v>
      </c>
      <c r="M282" t="s">
        <v>10</v>
      </c>
      <c r="N282">
        <v>10</v>
      </c>
      <c r="O282" t="s">
        <v>958</v>
      </c>
      <c r="P282">
        <v>2</v>
      </c>
      <c r="Q282" s="12">
        <v>15000</v>
      </c>
      <c r="AD282" s="15" t="s">
        <v>2102</v>
      </c>
      <c r="AE282" t="s">
        <v>2845</v>
      </c>
    </row>
    <row r="283" spans="1:31" x14ac:dyDescent="0.3">
      <c r="A283" t="s">
        <v>25</v>
      </c>
      <c r="B283" t="s">
        <v>2777</v>
      </c>
      <c r="C283" t="s">
        <v>2652</v>
      </c>
      <c r="D283" t="s">
        <v>48</v>
      </c>
      <c r="E283" s="7">
        <v>871869672135300</v>
      </c>
      <c r="F283" s="7">
        <v>929002068202</v>
      </c>
      <c r="G283" t="s">
        <v>1681</v>
      </c>
      <c r="I283" s="4">
        <v>119</v>
      </c>
      <c r="J283" s="4">
        <f t="shared" si="11"/>
        <v>142.80000000000001</v>
      </c>
      <c r="K283" s="10" t="s">
        <v>1149</v>
      </c>
      <c r="M283" t="s">
        <v>10</v>
      </c>
      <c r="N283">
        <v>10</v>
      </c>
      <c r="O283" t="s">
        <v>958</v>
      </c>
      <c r="P283">
        <v>2</v>
      </c>
      <c r="Q283" s="12">
        <v>15000</v>
      </c>
      <c r="AD283" s="15" t="s">
        <v>2100</v>
      </c>
      <c r="AE283" t="s">
        <v>2845</v>
      </c>
    </row>
    <row r="284" spans="1:31" x14ac:dyDescent="0.3">
      <c r="A284" t="s">
        <v>25</v>
      </c>
      <c r="B284" t="s">
        <v>2777</v>
      </c>
      <c r="C284" t="s">
        <v>2652</v>
      </c>
      <c r="D284" t="s">
        <v>48</v>
      </c>
      <c r="E284" s="7">
        <v>871869673022500</v>
      </c>
      <c r="F284" s="7">
        <v>929002065602</v>
      </c>
      <c r="G284" t="s">
        <v>1682</v>
      </c>
      <c r="I284" s="4">
        <v>119</v>
      </c>
      <c r="J284" s="4">
        <f t="shared" si="11"/>
        <v>142.80000000000001</v>
      </c>
      <c r="K284" s="10" t="s">
        <v>1149</v>
      </c>
      <c r="M284" t="s">
        <v>10</v>
      </c>
      <c r="N284">
        <v>10</v>
      </c>
      <c r="O284" t="s">
        <v>958</v>
      </c>
      <c r="P284">
        <v>2</v>
      </c>
      <c r="Q284" s="12">
        <v>15000</v>
      </c>
      <c r="AD284" s="15" t="s">
        <v>2101</v>
      </c>
      <c r="AE284" t="s">
        <v>2845</v>
      </c>
    </row>
    <row r="285" spans="1:31" x14ac:dyDescent="0.3">
      <c r="A285" t="s">
        <v>25</v>
      </c>
      <c r="B285" t="s">
        <v>2773</v>
      </c>
      <c r="C285" t="s">
        <v>2650</v>
      </c>
      <c r="D285" t="s">
        <v>48</v>
      </c>
      <c r="E285" s="7">
        <v>871951430758200</v>
      </c>
      <c r="F285" s="7">
        <v>929002494652</v>
      </c>
      <c r="G285" t="s">
        <v>1751</v>
      </c>
      <c r="I285" s="4">
        <v>735</v>
      </c>
      <c r="J285" s="4">
        <f t="shared" si="11"/>
        <v>882</v>
      </c>
      <c r="K285" s="10" t="s">
        <v>1149</v>
      </c>
      <c r="M285" t="s">
        <v>10</v>
      </c>
      <c r="N285">
        <v>6</v>
      </c>
      <c r="O285" t="s">
        <v>958</v>
      </c>
      <c r="P285">
        <v>2</v>
      </c>
      <c r="Q285" s="12">
        <v>15000</v>
      </c>
      <c r="AD285" s="15" t="s">
        <v>2175</v>
      </c>
      <c r="AE285" t="s">
        <v>2845</v>
      </c>
    </row>
    <row r="286" spans="1:31" x14ac:dyDescent="0.3">
      <c r="A286" t="s">
        <v>25</v>
      </c>
      <c r="B286" t="s">
        <v>2777</v>
      </c>
      <c r="C286" t="s">
        <v>789</v>
      </c>
      <c r="D286" t="s">
        <v>48</v>
      </c>
      <c r="E286" s="7">
        <v>871869675251700</v>
      </c>
      <c r="F286" s="7">
        <v>929001215232</v>
      </c>
      <c r="G286" t="s">
        <v>1903</v>
      </c>
      <c r="I286" s="4">
        <v>103</v>
      </c>
      <c r="J286" s="4">
        <f t="shared" si="11"/>
        <v>123.6</v>
      </c>
      <c r="K286" s="10" t="s">
        <v>1149</v>
      </c>
      <c r="M286" t="s">
        <v>10</v>
      </c>
      <c r="N286">
        <v>10</v>
      </c>
      <c r="O286" t="s">
        <v>958</v>
      </c>
      <c r="P286">
        <v>2</v>
      </c>
      <c r="Q286" s="12">
        <v>15000</v>
      </c>
      <c r="AD286" s="15" t="s">
        <v>2368</v>
      </c>
      <c r="AE286" t="s">
        <v>2845</v>
      </c>
    </row>
    <row r="287" spans="1:31" x14ac:dyDescent="0.3">
      <c r="A287" t="s">
        <v>25</v>
      </c>
      <c r="B287" t="s">
        <v>2777</v>
      </c>
      <c r="C287" t="s">
        <v>789</v>
      </c>
      <c r="D287" t="s">
        <v>48</v>
      </c>
      <c r="E287" s="7">
        <v>871869970029400</v>
      </c>
      <c r="F287" s="7">
        <v>929001215252</v>
      </c>
      <c r="G287" t="s">
        <v>1763</v>
      </c>
      <c r="I287" s="4">
        <v>459</v>
      </c>
      <c r="J287" s="4">
        <f t="shared" si="11"/>
        <v>550.79999999999995</v>
      </c>
      <c r="K287" s="10" t="s">
        <v>1149</v>
      </c>
      <c r="M287" t="s">
        <v>10</v>
      </c>
      <c r="N287">
        <v>6</v>
      </c>
      <c r="O287" t="s">
        <v>958</v>
      </c>
      <c r="P287">
        <v>2</v>
      </c>
      <c r="Q287" s="12">
        <v>15000</v>
      </c>
      <c r="AD287" s="15" t="s">
        <v>2191</v>
      </c>
      <c r="AE287" t="s">
        <v>2845</v>
      </c>
    </row>
    <row r="288" spans="1:31" x14ac:dyDescent="0.3">
      <c r="A288" t="s">
        <v>25</v>
      </c>
      <c r="B288" t="s">
        <v>2777</v>
      </c>
      <c r="C288" t="s">
        <v>789</v>
      </c>
      <c r="D288" t="s">
        <v>48</v>
      </c>
      <c r="E288" s="7">
        <v>871869672837600</v>
      </c>
      <c r="F288" s="7">
        <v>929001218102</v>
      </c>
      <c r="G288" t="s">
        <v>1709</v>
      </c>
      <c r="I288" s="4">
        <v>103</v>
      </c>
      <c r="J288" s="4">
        <f t="shared" si="11"/>
        <v>123.6</v>
      </c>
      <c r="K288" s="10" t="s">
        <v>1149</v>
      </c>
      <c r="M288" t="s">
        <v>10</v>
      </c>
      <c r="N288">
        <v>10</v>
      </c>
      <c r="O288" t="s">
        <v>958</v>
      </c>
      <c r="P288">
        <v>2</v>
      </c>
      <c r="Q288" s="12">
        <v>15000</v>
      </c>
      <c r="AD288" s="15" t="s">
        <v>2129</v>
      </c>
      <c r="AE288" t="s">
        <v>2845</v>
      </c>
    </row>
    <row r="289" spans="1:31" x14ac:dyDescent="0.3">
      <c r="A289" t="s">
        <v>25</v>
      </c>
      <c r="B289" t="s">
        <v>2777</v>
      </c>
      <c r="C289" t="s">
        <v>789</v>
      </c>
      <c r="D289" t="s">
        <v>48</v>
      </c>
      <c r="E289" s="7">
        <v>871869672839000</v>
      </c>
      <c r="F289" s="7">
        <v>929001218202</v>
      </c>
      <c r="G289" t="s">
        <v>1904</v>
      </c>
      <c r="I289" s="4">
        <v>103</v>
      </c>
      <c r="J289" s="4">
        <f t="shared" si="11"/>
        <v>123.6</v>
      </c>
      <c r="K289" s="10" t="s">
        <v>1149</v>
      </c>
      <c r="M289" t="s">
        <v>10</v>
      </c>
      <c r="N289">
        <v>10</v>
      </c>
      <c r="O289" t="s">
        <v>958</v>
      </c>
      <c r="P289">
        <v>2</v>
      </c>
      <c r="Q289" s="12">
        <v>15000</v>
      </c>
      <c r="AD289" s="15" t="s">
        <v>2369</v>
      </c>
      <c r="AE289" t="s">
        <v>2845</v>
      </c>
    </row>
    <row r="290" spans="1:31" x14ac:dyDescent="0.3">
      <c r="A290" t="s">
        <v>25</v>
      </c>
      <c r="B290" t="s">
        <v>2777</v>
      </c>
      <c r="C290" t="s">
        <v>789</v>
      </c>
      <c r="D290" t="s">
        <v>48</v>
      </c>
      <c r="E290" s="7">
        <v>871869672841300</v>
      </c>
      <c r="F290" s="7">
        <v>929001218302</v>
      </c>
      <c r="G290" t="s">
        <v>1710</v>
      </c>
      <c r="I290" s="4">
        <v>103</v>
      </c>
      <c r="J290" s="4">
        <f t="shared" si="11"/>
        <v>123.6</v>
      </c>
      <c r="K290" s="10" t="s">
        <v>1149</v>
      </c>
      <c r="M290" t="s">
        <v>10</v>
      </c>
      <c r="N290">
        <v>10</v>
      </c>
      <c r="O290" t="s">
        <v>958</v>
      </c>
      <c r="P290">
        <v>2</v>
      </c>
      <c r="Q290" s="12">
        <v>15000</v>
      </c>
      <c r="AD290" s="15" t="s">
        <v>2130</v>
      </c>
      <c r="AE290" t="s">
        <v>2845</v>
      </c>
    </row>
    <row r="291" spans="1:31" x14ac:dyDescent="0.3">
      <c r="A291" t="s">
        <v>25</v>
      </c>
      <c r="B291" t="s">
        <v>2777</v>
      </c>
      <c r="C291" t="s">
        <v>789</v>
      </c>
      <c r="D291" t="s">
        <v>48</v>
      </c>
      <c r="E291" s="7">
        <v>871951430871800</v>
      </c>
      <c r="F291" s="7">
        <v>929002981002</v>
      </c>
      <c r="G291" t="s">
        <v>1712</v>
      </c>
      <c r="I291" s="4">
        <v>126</v>
      </c>
      <c r="J291" s="4">
        <f t="shared" si="11"/>
        <v>151.19999999999999</v>
      </c>
      <c r="K291" s="10" t="s">
        <v>1149</v>
      </c>
      <c r="M291" t="s">
        <v>10</v>
      </c>
      <c r="N291">
        <v>10</v>
      </c>
      <c r="O291" t="s">
        <v>958</v>
      </c>
      <c r="P291">
        <v>2</v>
      </c>
      <c r="Q291" s="12">
        <v>15000</v>
      </c>
      <c r="AD291" s="15" t="s">
        <v>2136</v>
      </c>
      <c r="AE291" t="s">
        <v>2845</v>
      </c>
    </row>
    <row r="292" spans="1:31" x14ac:dyDescent="0.3">
      <c r="A292" t="s">
        <v>25</v>
      </c>
      <c r="B292" t="s">
        <v>2777</v>
      </c>
      <c r="C292" t="s">
        <v>789</v>
      </c>
      <c r="D292" t="s">
        <v>48</v>
      </c>
      <c r="E292" s="7">
        <v>871951430861900</v>
      </c>
      <c r="F292" s="7">
        <v>929002981102</v>
      </c>
      <c r="G292" t="s">
        <v>1713</v>
      </c>
      <c r="I292" s="4">
        <v>126</v>
      </c>
      <c r="J292" s="4">
        <f t="shared" si="11"/>
        <v>151.19999999999999</v>
      </c>
      <c r="K292" s="10" t="s">
        <v>1149</v>
      </c>
      <c r="M292" t="s">
        <v>10</v>
      </c>
      <c r="N292">
        <v>10</v>
      </c>
      <c r="O292" t="s">
        <v>958</v>
      </c>
      <c r="P292">
        <v>2</v>
      </c>
      <c r="Q292" s="12">
        <v>15000</v>
      </c>
      <c r="AD292" s="15" t="s">
        <v>2137</v>
      </c>
      <c r="AE292" t="s">
        <v>2845</v>
      </c>
    </row>
    <row r="293" spans="1:31" x14ac:dyDescent="0.3">
      <c r="A293" s="14" t="s">
        <v>25</v>
      </c>
      <c r="B293" t="s">
        <v>2777</v>
      </c>
      <c r="C293" t="s">
        <v>778</v>
      </c>
      <c r="D293" t="s">
        <v>48</v>
      </c>
      <c r="E293" s="7">
        <v>871869672137700</v>
      </c>
      <c r="F293" s="7">
        <v>929002495902</v>
      </c>
      <c r="G293" t="s">
        <v>158</v>
      </c>
      <c r="H293" s="4">
        <v>174.17</v>
      </c>
      <c r="I293" s="4">
        <v>165</v>
      </c>
      <c r="J293" s="4">
        <f t="shared" si="11"/>
        <v>198</v>
      </c>
      <c r="K293" s="10">
        <v>-5.2649710053396026E-2</v>
      </c>
      <c r="L293" s="7">
        <v>8539520000</v>
      </c>
      <c r="M293" t="s">
        <v>10</v>
      </c>
      <c r="N293">
        <v>10</v>
      </c>
      <c r="O293" t="s">
        <v>958</v>
      </c>
      <c r="P293">
        <v>2</v>
      </c>
      <c r="Q293" s="12">
        <v>15000</v>
      </c>
      <c r="R293" s="22">
        <v>4</v>
      </c>
      <c r="S293" s="12">
        <v>345</v>
      </c>
      <c r="T293" s="12">
        <f>S293/R293</f>
        <v>86.25</v>
      </c>
      <c r="U293" s="12" t="s">
        <v>1007</v>
      </c>
      <c r="V293" s="12">
        <v>2700</v>
      </c>
      <c r="W293" t="s">
        <v>28</v>
      </c>
      <c r="X293" t="s">
        <v>1021</v>
      </c>
      <c r="Z293">
        <v>50</v>
      </c>
      <c r="AC293">
        <v>54</v>
      </c>
      <c r="AD293" s="15" t="s">
        <v>1022</v>
      </c>
      <c r="AE293" t="s">
        <v>2845</v>
      </c>
    </row>
    <row r="294" spans="1:31" x14ac:dyDescent="0.3">
      <c r="A294" s="14" t="s">
        <v>25</v>
      </c>
      <c r="B294" t="s">
        <v>2777</v>
      </c>
      <c r="C294" t="s">
        <v>778</v>
      </c>
      <c r="D294" t="s">
        <v>48</v>
      </c>
      <c r="E294" s="7">
        <v>871951435883600</v>
      </c>
      <c r="F294" s="7">
        <v>929002068302</v>
      </c>
      <c r="G294" t="s">
        <v>159</v>
      </c>
      <c r="H294" s="4">
        <v>174.17</v>
      </c>
      <c r="I294" s="4">
        <v>165</v>
      </c>
      <c r="J294" s="4">
        <f t="shared" si="11"/>
        <v>198</v>
      </c>
      <c r="K294" s="10">
        <v>-5.2649710053396026E-2</v>
      </c>
      <c r="L294" s="7">
        <v>8539520000</v>
      </c>
      <c r="M294" t="s">
        <v>10</v>
      </c>
      <c r="N294">
        <v>10</v>
      </c>
      <c r="O294" t="s">
        <v>958</v>
      </c>
      <c r="P294">
        <v>2</v>
      </c>
      <c r="Q294" s="12">
        <v>15000</v>
      </c>
      <c r="R294" s="22">
        <v>4</v>
      </c>
      <c r="S294" s="12">
        <v>345</v>
      </c>
      <c r="T294" s="12">
        <f>S294/R294</f>
        <v>86.25</v>
      </c>
      <c r="U294" s="12" t="s">
        <v>1007</v>
      </c>
      <c r="V294" s="12">
        <v>3000</v>
      </c>
      <c r="W294" t="s">
        <v>28</v>
      </c>
      <c r="X294" t="s">
        <v>1021</v>
      </c>
      <c r="Z294">
        <v>50</v>
      </c>
      <c r="AC294">
        <v>54</v>
      </c>
      <c r="AD294" s="15" t="s">
        <v>1023</v>
      </c>
      <c r="AE294" t="s">
        <v>2845</v>
      </c>
    </row>
    <row r="295" spans="1:31" x14ac:dyDescent="0.3">
      <c r="A295" s="14" t="s">
        <v>25</v>
      </c>
      <c r="B295" t="s">
        <v>2777</v>
      </c>
      <c r="C295" t="s">
        <v>778</v>
      </c>
      <c r="D295" t="s">
        <v>48</v>
      </c>
      <c r="E295" s="7">
        <v>871951435885000</v>
      </c>
      <c r="F295" s="7">
        <v>929002065802</v>
      </c>
      <c r="G295" t="s">
        <v>160</v>
      </c>
      <c r="H295" s="4">
        <v>174.17</v>
      </c>
      <c r="I295" s="4">
        <v>165</v>
      </c>
      <c r="J295" s="4">
        <f t="shared" si="11"/>
        <v>198</v>
      </c>
      <c r="K295" s="10">
        <v>-5.2649710053396026E-2</v>
      </c>
      <c r="L295" s="7">
        <v>8539520000</v>
      </c>
      <c r="M295" t="s">
        <v>10</v>
      </c>
      <c r="N295">
        <v>10</v>
      </c>
      <c r="O295" t="s">
        <v>958</v>
      </c>
      <c r="P295">
        <v>2</v>
      </c>
      <c r="Q295" s="12">
        <v>15000</v>
      </c>
      <c r="R295" s="22">
        <v>4</v>
      </c>
      <c r="S295" s="12">
        <v>350</v>
      </c>
      <c r="T295" s="12">
        <f>S295/R295</f>
        <v>87.5</v>
      </c>
      <c r="U295" s="12" t="s">
        <v>1007</v>
      </c>
      <c r="V295" s="12">
        <v>4000</v>
      </c>
      <c r="W295" t="s">
        <v>28</v>
      </c>
      <c r="X295" t="s">
        <v>1021</v>
      </c>
      <c r="Z295">
        <v>50</v>
      </c>
      <c r="AC295">
        <v>54</v>
      </c>
      <c r="AD295" s="15" t="s">
        <v>1024</v>
      </c>
      <c r="AE295" t="s">
        <v>2845</v>
      </c>
    </row>
    <row r="296" spans="1:31" x14ac:dyDescent="0.3">
      <c r="A296" t="s">
        <v>25</v>
      </c>
      <c r="B296" t="s">
        <v>2777</v>
      </c>
      <c r="C296" t="s">
        <v>789</v>
      </c>
      <c r="D296" t="s">
        <v>48</v>
      </c>
      <c r="E296" s="7">
        <v>871951430875600</v>
      </c>
      <c r="F296" s="7">
        <v>929002981202</v>
      </c>
      <c r="G296" t="s">
        <v>1706</v>
      </c>
      <c r="I296" s="4">
        <v>120</v>
      </c>
      <c r="J296" s="4">
        <f t="shared" si="11"/>
        <v>144</v>
      </c>
      <c r="K296" s="10" t="s">
        <v>1149</v>
      </c>
      <c r="M296" t="s">
        <v>10</v>
      </c>
      <c r="N296">
        <v>10</v>
      </c>
      <c r="O296" t="s">
        <v>958</v>
      </c>
      <c r="P296">
        <v>2</v>
      </c>
      <c r="Q296" s="12">
        <v>15000</v>
      </c>
      <c r="AD296" s="15" t="s">
        <v>2125</v>
      </c>
      <c r="AE296" t="s">
        <v>2845</v>
      </c>
    </row>
    <row r="297" spans="1:31" x14ac:dyDescent="0.3">
      <c r="A297" t="s">
        <v>25</v>
      </c>
      <c r="B297" t="s">
        <v>2777</v>
      </c>
      <c r="C297" t="s">
        <v>789</v>
      </c>
      <c r="D297" t="s">
        <v>48</v>
      </c>
      <c r="E297" s="7">
        <v>871951430865700</v>
      </c>
      <c r="F297" s="7">
        <v>929002981302</v>
      </c>
      <c r="G297" t="s">
        <v>1708</v>
      </c>
      <c r="I297" s="4">
        <v>120</v>
      </c>
      <c r="J297" s="4">
        <f t="shared" si="11"/>
        <v>144</v>
      </c>
      <c r="K297" s="10" t="s">
        <v>1149</v>
      </c>
      <c r="M297" t="s">
        <v>10</v>
      </c>
      <c r="N297">
        <v>10</v>
      </c>
      <c r="O297" t="s">
        <v>958</v>
      </c>
      <c r="P297">
        <v>2</v>
      </c>
      <c r="Q297" s="12">
        <v>15000</v>
      </c>
      <c r="AD297" s="15" t="s">
        <v>2127</v>
      </c>
      <c r="AE297" t="s">
        <v>2845</v>
      </c>
    </row>
    <row r="298" spans="1:31" x14ac:dyDescent="0.3">
      <c r="A298" t="s">
        <v>25</v>
      </c>
      <c r="B298" t="s">
        <v>2777</v>
      </c>
      <c r="C298" t="s">
        <v>789</v>
      </c>
      <c r="D298" t="s">
        <v>48</v>
      </c>
      <c r="E298" s="7">
        <v>871951430867100</v>
      </c>
      <c r="F298" s="7">
        <v>929002981402</v>
      </c>
      <c r="G298" t="s">
        <v>1707</v>
      </c>
      <c r="I298" s="4">
        <v>120</v>
      </c>
      <c r="J298" s="4">
        <f t="shared" si="11"/>
        <v>144</v>
      </c>
      <c r="K298" s="10" t="s">
        <v>1149</v>
      </c>
      <c r="M298" t="s">
        <v>10</v>
      </c>
      <c r="N298">
        <v>10</v>
      </c>
      <c r="O298" t="s">
        <v>958</v>
      </c>
      <c r="P298">
        <v>2</v>
      </c>
      <c r="Q298" s="12">
        <v>15000</v>
      </c>
      <c r="AD298" s="15" t="s">
        <v>2126</v>
      </c>
      <c r="AE298" t="s">
        <v>2845</v>
      </c>
    </row>
    <row r="299" spans="1:31" x14ac:dyDescent="0.3">
      <c r="A299" t="s">
        <v>25</v>
      </c>
      <c r="B299" t="s">
        <v>2777</v>
      </c>
      <c r="C299" t="s">
        <v>789</v>
      </c>
      <c r="D299" t="s">
        <v>48</v>
      </c>
      <c r="E299" s="7">
        <v>871869681333101</v>
      </c>
      <c r="F299" s="7">
        <v>929002466702</v>
      </c>
      <c r="G299" t="s">
        <v>1666</v>
      </c>
      <c r="I299" s="4">
        <v>266</v>
      </c>
      <c r="J299" s="4">
        <f t="shared" si="11"/>
        <v>319.2</v>
      </c>
      <c r="K299" s="10" t="s">
        <v>1149</v>
      </c>
      <c r="M299" t="s">
        <v>10</v>
      </c>
      <c r="N299">
        <v>10</v>
      </c>
      <c r="O299" t="s">
        <v>958</v>
      </c>
      <c r="P299">
        <v>2</v>
      </c>
      <c r="Q299" s="12">
        <v>15000</v>
      </c>
      <c r="AD299" s="15" t="s">
        <v>2085</v>
      </c>
      <c r="AE299" t="s">
        <v>2845</v>
      </c>
    </row>
    <row r="300" spans="1:31" x14ac:dyDescent="0.3">
      <c r="A300" t="s">
        <v>25</v>
      </c>
      <c r="B300" t="s">
        <v>2777</v>
      </c>
      <c r="C300" t="s">
        <v>789</v>
      </c>
      <c r="D300" t="s">
        <v>48</v>
      </c>
      <c r="E300" s="7">
        <v>871869681335501</v>
      </c>
      <c r="F300" s="7">
        <v>929002466802</v>
      </c>
      <c r="G300" t="s">
        <v>1665</v>
      </c>
      <c r="I300" s="4">
        <v>266</v>
      </c>
      <c r="J300" s="4">
        <f t="shared" si="11"/>
        <v>319.2</v>
      </c>
      <c r="K300" s="10" t="s">
        <v>1149</v>
      </c>
      <c r="M300" t="s">
        <v>10</v>
      </c>
      <c r="N300">
        <v>10</v>
      </c>
      <c r="O300" t="s">
        <v>958</v>
      </c>
      <c r="P300">
        <v>2</v>
      </c>
      <c r="Q300" s="12">
        <v>15000</v>
      </c>
      <c r="AD300" s="15" t="s">
        <v>2084</v>
      </c>
      <c r="AE300" t="s">
        <v>2845</v>
      </c>
    </row>
    <row r="301" spans="1:31" x14ac:dyDescent="0.3">
      <c r="A301" s="14" t="s">
        <v>25</v>
      </c>
      <c r="B301" t="s">
        <v>2776</v>
      </c>
      <c r="C301" t="s">
        <v>777</v>
      </c>
      <c r="D301" t="s">
        <v>48</v>
      </c>
      <c r="E301" s="7">
        <v>871951430538000</v>
      </c>
      <c r="F301" s="7">
        <v>929002965002</v>
      </c>
      <c r="G301" t="s">
        <v>326</v>
      </c>
      <c r="H301" s="4">
        <v>585</v>
      </c>
      <c r="I301" s="4">
        <v>610</v>
      </c>
      <c r="J301" s="4">
        <f t="shared" si="11"/>
        <v>732</v>
      </c>
      <c r="K301" s="10">
        <v>4.2735042735042805E-2</v>
      </c>
      <c r="L301" s="7">
        <v>8539520000</v>
      </c>
      <c r="M301" t="s">
        <v>10</v>
      </c>
      <c r="N301">
        <v>6</v>
      </c>
      <c r="O301" t="s">
        <v>958</v>
      </c>
      <c r="P301">
        <v>2</v>
      </c>
      <c r="Q301" s="12">
        <v>15000</v>
      </c>
      <c r="R301" s="22">
        <v>7</v>
      </c>
      <c r="S301" s="12">
        <v>550</v>
      </c>
      <c r="T301" s="12">
        <f>S301/R301</f>
        <v>78.571428571428569</v>
      </c>
      <c r="U301" s="12" t="s">
        <v>1020</v>
      </c>
      <c r="V301" s="12">
        <v>3000</v>
      </c>
      <c r="W301" s="12">
        <v>12</v>
      </c>
      <c r="X301" t="s">
        <v>962</v>
      </c>
      <c r="Z301">
        <v>111</v>
      </c>
      <c r="AC301">
        <v>55</v>
      </c>
      <c r="AD301" s="15" t="s">
        <v>1299</v>
      </c>
      <c r="AE301" t="s">
        <v>2845</v>
      </c>
    </row>
    <row r="302" spans="1:31" x14ac:dyDescent="0.3">
      <c r="A302" t="s">
        <v>25</v>
      </c>
      <c r="B302" t="s">
        <v>2781</v>
      </c>
      <c r="C302" t="s">
        <v>2678</v>
      </c>
      <c r="D302" t="s">
        <v>48</v>
      </c>
      <c r="E302" s="7">
        <v>871951448640900</v>
      </c>
      <c r="F302" s="7">
        <v>929003577232</v>
      </c>
      <c r="G302" t="s">
        <v>1730</v>
      </c>
      <c r="I302" s="4">
        <v>189</v>
      </c>
      <c r="J302" s="4">
        <f t="shared" si="11"/>
        <v>226.8</v>
      </c>
      <c r="K302" s="10" t="s">
        <v>1149</v>
      </c>
      <c r="M302" t="s">
        <v>10</v>
      </c>
      <c r="N302">
        <v>20</v>
      </c>
      <c r="O302" t="s">
        <v>958</v>
      </c>
      <c r="P302">
        <v>3</v>
      </c>
      <c r="Q302" s="12">
        <v>50000</v>
      </c>
      <c r="AD302" s="15" t="s">
        <v>2154</v>
      </c>
      <c r="AE302" t="s">
        <v>2845</v>
      </c>
    </row>
    <row r="303" spans="1:31" x14ac:dyDescent="0.3">
      <c r="A303" t="s">
        <v>25</v>
      </c>
      <c r="B303" t="s">
        <v>2781</v>
      </c>
      <c r="C303" t="s">
        <v>2678</v>
      </c>
      <c r="D303" t="s">
        <v>48</v>
      </c>
      <c r="E303" s="7">
        <v>871951444807000</v>
      </c>
      <c r="F303" s="7">
        <v>929003519702</v>
      </c>
      <c r="G303" t="s">
        <v>1728</v>
      </c>
      <c r="I303" s="4">
        <v>189</v>
      </c>
      <c r="J303" s="4">
        <f t="shared" si="11"/>
        <v>226.8</v>
      </c>
      <c r="K303" s="10" t="s">
        <v>1149</v>
      </c>
      <c r="M303" t="s">
        <v>10</v>
      </c>
      <c r="N303">
        <v>20</v>
      </c>
      <c r="O303" t="s">
        <v>958</v>
      </c>
      <c r="P303">
        <v>3</v>
      </c>
      <c r="Q303" s="12">
        <v>50000</v>
      </c>
      <c r="AD303" s="15" t="s">
        <v>2152</v>
      </c>
      <c r="AE303" t="s">
        <v>2845</v>
      </c>
    </row>
    <row r="304" spans="1:31" x14ac:dyDescent="0.3">
      <c r="A304" t="s">
        <v>25</v>
      </c>
      <c r="B304" t="s">
        <v>2781</v>
      </c>
      <c r="C304" t="s">
        <v>2678</v>
      </c>
      <c r="D304" t="s">
        <v>48</v>
      </c>
      <c r="E304" s="7">
        <v>871951444809400</v>
      </c>
      <c r="F304" s="7">
        <v>929003519802</v>
      </c>
      <c r="G304" t="s">
        <v>1729</v>
      </c>
      <c r="I304" s="4">
        <v>189</v>
      </c>
      <c r="J304" s="4">
        <f t="shared" si="11"/>
        <v>226.8</v>
      </c>
      <c r="K304" s="10" t="s">
        <v>1149</v>
      </c>
      <c r="M304" t="s">
        <v>10</v>
      </c>
      <c r="N304">
        <v>20</v>
      </c>
      <c r="O304" t="s">
        <v>958</v>
      </c>
      <c r="P304">
        <v>3</v>
      </c>
      <c r="Q304" s="12">
        <v>50000</v>
      </c>
      <c r="AD304" s="15" t="s">
        <v>2153</v>
      </c>
      <c r="AE304" t="s">
        <v>2845</v>
      </c>
    </row>
    <row r="305" spans="1:31" x14ac:dyDescent="0.3">
      <c r="A305" t="s">
        <v>25</v>
      </c>
      <c r="B305" t="s">
        <v>2781</v>
      </c>
      <c r="C305" t="s">
        <v>2569</v>
      </c>
      <c r="D305" t="s">
        <v>48</v>
      </c>
      <c r="E305" s="7">
        <v>871951448646100</v>
      </c>
      <c r="F305" s="7">
        <v>929003577532</v>
      </c>
      <c r="G305" t="s">
        <v>1705</v>
      </c>
      <c r="I305" s="4">
        <v>223</v>
      </c>
      <c r="J305" s="4">
        <f t="shared" si="11"/>
        <v>267.60000000000002</v>
      </c>
      <c r="K305" s="10" t="s">
        <v>1149</v>
      </c>
      <c r="M305" t="s">
        <v>10</v>
      </c>
      <c r="N305">
        <v>20</v>
      </c>
      <c r="O305" t="s">
        <v>958</v>
      </c>
      <c r="P305">
        <v>3</v>
      </c>
      <c r="Q305" s="12">
        <v>50000</v>
      </c>
      <c r="AD305" s="15" t="s">
        <v>2124</v>
      </c>
      <c r="AE305" t="s">
        <v>2845</v>
      </c>
    </row>
    <row r="306" spans="1:31" x14ac:dyDescent="0.3">
      <c r="A306" t="s">
        <v>25</v>
      </c>
      <c r="B306" t="s">
        <v>2781</v>
      </c>
      <c r="C306" t="s">
        <v>2569</v>
      </c>
      <c r="D306" t="s">
        <v>48</v>
      </c>
      <c r="E306" s="7">
        <v>871951446958700</v>
      </c>
      <c r="F306" s="7">
        <v>929001874932</v>
      </c>
      <c r="G306" t="s">
        <v>1989</v>
      </c>
      <c r="I306" s="4">
        <v>223</v>
      </c>
      <c r="J306" s="4">
        <f t="shared" si="11"/>
        <v>267.60000000000002</v>
      </c>
      <c r="K306" s="10" t="s">
        <v>1149</v>
      </c>
      <c r="M306" t="s">
        <v>10</v>
      </c>
      <c r="N306">
        <v>20</v>
      </c>
      <c r="O306" t="s">
        <v>958</v>
      </c>
      <c r="P306">
        <v>3</v>
      </c>
      <c r="Q306" s="12">
        <v>50000</v>
      </c>
      <c r="AD306" s="15" t="s">
        <v>2458</v>
      </c>
      <c r="AE306" t="s">
        <v>2845</v>
      </c>
    </row>
    <row r="307" spans="1:31" x14ac:dyDescent="0.3">
      <c r="A307" t="s">
        <v>25</v>
      </c>
      <c r="B307" t="s">
        <v>2781</v>
      </c>
      <c r="C307" t="s">
        <v>2569</v>
      </c>
      <c r="D307" t="s">
        <v>48</v>
      </c>
      <c r="E307" s="7">
        <v>871951447558800</v>
      </c>
      <c r="F307" s="7">
        <v>929001874832</v>
      </c>
      <c r="G307" t="s">
        <v>1724</v>
      </c>
      <c r="I307" s="4">
        <v>223</v>
      </c>
      <c r="J307" s="4">
        <f t="shared" si="11"/>
        <v>267.60000000000002</v>
      </c>
      <c r="K307" s="10" t="s">
        <v>1149</v>
      </c>
      <c r="M307" t="s">
        <v>10</v>
      </c>
      <c r="N307">
        <v>20</v>
      </c>
      <c r="O307" t="s">
        <v>958</v>
      </c>
      <c r="P307">
        <v>3</v>
      </c>
      <c r="Q307" s="12">
        <v>50000</v>
      </c>
      <c r="AD307" s="15" t="s">
        <v>2143</v>
      </c>
      <c r="AE307" t="s">
        <v>2845</v>
      </c>
    </row>
    <row r="308" spans="1:31" x14ac:dyDescent="0.3">
      <c r="A308" t="s">
        <v>25</v>
      </c>
      <c r="B308" t="s">
        <v>2781</v>
      </c>
      <c r="C308" t="s">
        <v>2569</v>
      </c>
      <c r="D308" t="s">
        <v>48</v>
      </c>
      <c r="E308" s="7">
        <v>871869680611100</v>
      </c>
      <c r="F308" s="7">
        <v>929001874802</v>
      </c>
      <c r="G308" t="s">
        <v>1724</v>
      </c>
      <c r="I308" s="4">
        <v>223</v>
      </c>
      <c r="J308" s="4">
        <f t="shared" si="11"/>
        <v>267.60000000000002</v>
      </c>
      <c r="K308" s="10" t="s">
        <v>1149</v>
      </c>
      <c r="M308" t="s">
        <v>10</v>
      </c>
      <c r="N308">
        <v>10</v>
      </c>
      <c r="O308" t="s">
        <v>958</v>
      </c>
      <c r="P308">
        <v>3</v>
      </c>
      <c r="Q308" s="12">
        <v>50000</v>
      </c>
      <c r="AD308" s="15" t="s">
        <v>2146</v>
      </c>
      <c r="AE308" t="s">
        <v>2845</v>
      </c>
    </row>
    <row r="309" spans="1:31" x14ac:dyDescent="0.3">
      <c r="A309" t="s">
        <v>25</v>
      </c>
      <c r="B309" t="s">
        <v>2781</v>
      </c>
      <c r="C309" t="s">
        <v>2753</v>
      </c>
      <c r="D309" t="s">
        <v>48</v>
      </c>
      <c r="E309" s="7">
        <v>872016927858500</v>
      </c>
      <c r="F309" s="7">
        <v>929003746102</v>
      </c>
      <c r="G309" t="s">
        <v>1766</v>
      </c>
      <c r="I309" s="4">
        <v>274</v>
      </c>
      <c r="J309" s="4">
        <f t="shared" si="11"/>
        <v>328.8</v>
      </c>
      <c r="K309" s="10" t="s">
        <v>1149</v>
      </c>
      <c r="M309" t="s">
        <v>10</v>
      </c>
      <c r="N309">
        <v>20</v>
      </c>
      <c r="O309" t="s">
        <v>958</v>
      </c>
      <c r="P309">
        <v>3</v>
      </c>
      <c r="Q309" s="12">
        <v>50000</v>
      </c>
      <c r="AE309" t="s">
        <v>2845</v>
      </c>
    </row>
    <row r="310" spans="1:31" x14ac:dyDescent="0.3">
      <c r="A310" t="s">
        <v>25</v>
      </c>
      <c r="B310" t="s">
        <v>2781</v>
      </c>
      <c r="C310" t="s">
        <v>2753</v>
      </c>
      <c r="D310" t="s">
        <v>48</v>
      </c>
      <c r="E310" s="7">
        <v>872016927860800</v>
      </c>
      <c r="F310" s="7">
        <v>929003746202</v>
      </c>
      <c r="G310" t="s">
        <v>1767</v>
      </c>
      <c r="I310" s="4">
        <v>274</v>
      </c>
      <c r="J310" s="4">
        <f t="shared" si="11"/>
        <v>328.8</v>
      </c>
      <c r="K310" s="10" t="s">
        <v>1149</v>
      </c>
      <c r="M310" t="s">
        <v>10</v>
      </c>
      <c r="N310">
        <v>20</v>
      </c>
      <c r="O310" t="s">
        <v>958</v>
      </c>
      <c r="P310">
        <v>3</v>
      </c>
      <c r="Q310" s="12">
        <v>50000</v>
      </c>
      <c r="AE310" t="s">
        <v>2845</v>
      </c>
    </row>
    <row r="311" spans="1:31" x14ac:dyDescent="0.3">
      <c r="A311" t="s">
        <v>25</v>
      </c>
      <c r="B311" t="s">
        <v>2781</v>
      </c>
      <c r="C311" t="s">
        <v>2753</v>
      </c>
      <c r="D311" t="s">
        <v>48</v>
      </c>
      <c r="E311" s="7">
        <v>872016927862200</v>
      </c>
      <c r="F311" s="7">
        <v>929003746302</v>
      </c>
      <c r="G311" t="s">
        <v>1768</v>
      </c>
      <c r="I311" s="4">
        <v>274</v>
      </c>
      <c r="J311" s="4">
        <f t="shared" si="11"/>
        <v>328.8</v>
      </c>
      <c r="K311" s="10" t="s">
        <v>1149</v>
      </c>
      <c r="M311" t="s">
        <v>10</v>
      </c>
      <c r="N311">
        <v>20</v>
      </c>
      <c r="O311" t="s">
        <v>958</v>
      </c>
      <c r="P311">
        <v>3</v>
      </c>
      <c r="Q311" s="12">
        <v>50000</v>
      </c>
      <c r="AE311" t="s">
        <v>2845</v>
      </c>
    </row>
    <row r="312" spans="1:31" x14ac:dyDescent="0.3">
      <c r="A312" t="s">
        <v>25</v>
      </c>
      <c r="B312" t="s">
        <v>2781</v>
      </c>
      <c r="C312" t="s">
        <v>2695</v>
      </c>
      <c r="D312" t="s">
        <v>48</v>
      </c>
      <c r="E312" s="7">
        <v>871951448642300</v>
      </c>
      <c r="F312" s="7">
        <v>929003577332</v>
      </c>
      <c r="G312" t="s">
        <v>1731</v>
      </c>
      <c r="I312" s="4">
        <v>252</v>
      </c>
      <c r="J312" s="4">
        <f t="shared" si="11"/>
        <v>302.39999999999998</v>
      </c>
      <c r="K312" s="10" t="s">
        <v>1149</v>
      </c>
      <c r="M312" t="s">
        <v>10</v>
      </c>
      <c r="N312">
        <v>20</v>
      </c>
      <c r="O312" t="s">
        <v>958</v>
      </c>
      <c r="P312">
        <v>3</v>
      </c>
      <c r="Q312" s="12">
        <v>50000</v>
      </c>
      <c r="AD312" s="15" t="s">
        <v>2155</v>
      </c>
      <c r="AE312" t="s">
        <v>2845</v>
      </c>
    </row>
    <row r="313" spans="1:31" x14ac:dyDescent="0.3">
      <c r="A313" t="s">
        <v>25</v>
      </c>
      <c r="B313" t="s">
        <v>2781</v>
      </c>
      <c r="C313" t="s">
        <v>2695</v>
      </c>
      <c r="D313" t="s">
        <v>48</v>
      </c>
      <c r="E313" s="7">
        <v>871951445981600</v>
      </c>
      <c r="F313" s="7">
        <v>929003547402</v>
      </c>
      <c r="G313" t="s">
        <v>1733</v>
      </c>
      <c r="I313" s="4">
        <v>252</v>
      </c>
      <c r="J313" s="4">
        <f t="shared" si="11"/>
        <v>302.39999999999998</v>
      </c>
      <c r="K313" s="10" t="s">
        <v>1149</v>
      </c>
      <c r="M313" t="s">
        <v>10</v>
      </c>
      <c r="N313">
        <v>20</v>
      </c>
      <c r="O313" t="s">
        <v>958</v>
      </c>
      <c r="P313">
        <v>3</v>
      </c>
      <c r="Q313" s="12">
        <v>50000</v>
      </c>
      <c r="AD313" s="15" t="s">
        <v>2157</v>
      </c>
      <c r="AE313" t="s">
        <v>2845</v>
      </c>
    </row>
    <row r="314" spans="1:31" x14ac:dyDescent="0.3">
      <c r="A314" t="s">
        <v>25</v>
      </c>
      <c r="B314" t="s">
        <v>2781</v>
      </c>
      <c r="C314" t="s">
        <v>2695</v>
      </c>
      <c r="D314" t="s">
        <v>48</v>
      </c>
      <c r="E314" s="7">
        <v>871951445983000</v>
      </c>
      <c r="F314" s="7">
        <v>929003547502</v>
      </c>
      <c r="G314" t="s">
        <v>1732</v>
      </c>
      <c r="I314" s="4">
        <v>252</v>
      </c>
      <c r="J314" s="4">
        <f t="shared" si="11"/>
        <v>302.39999999999998</v>
      </c>
      <c r="K314" s="10" t="s">
        <v>1149</v>
      </c>
      <c r="M314" t="s">
        <v>10</v>
      </c>
      <c r="N314">
        <v>20</v>
      </c>
      <c r="O314" t="s">
        <v>958</v>
      </c>
      <c r="P314">
        <v>3</v>
      </c>
      <c r="Q314" s="12">
        <v>50000</v>
      </c>
      <c r="AD314" s="15" t="s">
        <v>2156</v>
      </c>
      <c r="AE314" t="s">
        <v>2845</v>
      </c>
    </row>
    <row r="315" spans="1:31" x14ac:dyDescent="0.3">
      <c r="A315" t="s">
        <v>25</v>
      </c>
      <c r="B315" t="s">
        <v>2781</v>
      </c>
      <c r="C315" t="s">
        <v>2679</v>
      </c>
      <c r="D315" t="s">
        <v>48</v>
      </c>
      <c r="E315" s="7">
        <v>871951448648500</v>
      </c>
      <c r="F315" s="7">
        <v>929003577632</v>
      </c>
      <c r="G315" t="s">
        <v>1704</v>
      </c>
      <c r="I315" s="4">
        <v>307</v>
      </c>
      <c r="J315" s="4">
        <f t="shared" si="11"/>
        <v>368.4</v>
      </c>
      <c r="K315" s="10" t="s">
        <v>1149</v>
      </c>
      <c r="M315" t="s">
        <v>10</v>
      </c>
      <c r="N315">
        <v>20</v>
      </c>
      <c r="O315" t="s">
        <v>958</v>
      </c>
      <c r="P315">
        <v>3</v>
      </c>
      <c r="Q315" s="12">
        <v>50000</v>
      </c>
      <c r="AD315" s="15" t="s">
        <v>2123</v>
      </c>
      <c r="AE315" t="s">
        <v>2845</v>
      </c>
    </row>
    <row r="316" spans="1:31" x14ac:dyDescent="0.3">
      <c r="A316" t="s">
        <v>25</v>
      </c>
      <c r="B316" t="s">
        <v>2781</v>
      </c>
      <c r="C316" t="s">
        <v>2569</v>
      </c>
      <c r="D316" t="s">
        <v>48</v>
      </c>
      <c r="E316" s="7">
        <v>871951446960000</v>
      </c>
      <c r="F316" s="7">
        <v>929001875132</v>
      </c>
      <c r="G316" t="s">
        <v>1720</v>
      </c>
      <c r="I316" s="4">
        <v>307</v>
      </c>
      <c r="J316" s="4">
        <f t="shared" si="11"/>
        <v>368.4</v>
      </c>
      <c r="K316" s="10" t="s">
        <v>1149</v>
      </c>
      <c r="M316" t="s">
        <v>10</v>
      </c>
      <c r="N316">
        <v>20</v>
      </c>
      <c r="O316" t="s">
        <v>958</v>
      </c>
      <c r="P316">
        <v>3</v>
      </c>
      <c r="Q316" s="12">
        <v>50000</v>
      </c>
      <c r="AD316" s="15" t="s">
        <v>2139</v>
      </c>
      <c r="AE316" t="s">
        <v>2845</v>
      </c>
    </row>
    <row r="317" spans="1:31" x14ac:dyDescent="0.3">
      <c r="A317" t="s">
        <v>25</v>
      </c>
      <c r="B317" t="s">
        <v>2781</v>
      </c>
      <c r="C317" t="s">
        <v>2679</v>
      </c>
      <c r="D317" t="s">
        <v>48</v>
      </c>
      <c r="E317" s="7">
        <v>871869680617300</v>
      </c>
      <c r="F317" s="7">
        <v>929001875102</v>
      </c>
      <c r="G317" t="s">
        <v>1720</v>
      </c>
      <c r="I317" s="4">
        <v>307</v>
      </c>
      <c r="J317" s="4">
        <f t="shared" si="11"/>
        <v>368.4</v>
      </c>
      <c r="K317" s="10" t="s">
        <v>1149</v>
      </c>
      <c r="M317" t="s">
        <v>10</v>
      </c>
      <c r="N317">
        <v>10</v>
      </c>
      <c r="O317" t="s">
        <v>958</v>
      </c>
      <c r="P317">
        <v>3</v>
      </c>
      <c r="Q317" s="12">
        <v>50000</v>
      </c>
      <c r="AD317" s="15" t="s">
        <v>2144</v>
      </c>
      <c r="AE317" t="s">
        <v>2845</v>
      </c>
    </row>
    <row r="318" spans="1:31" x14ac:dyDescent="0.3">
      <c r="A318" t="s">
        <v>25</v>
      </c>
      <c r="B318" t="s">
        <v>2781</v>
      </c>
      <c r="C318" t="s">
        <v>2679</v>
      </c>
      <c r="D318" t="s">
        <v>48</v>
      </c>
      <c r="E318" s="7">
        <v>871951447560100</v>
      </c>
      <c r="F318" s="7">
        <v>929001875032</v>
      </c>
      <c r="G318" t="s">
        <v>1711</v>
      </c>
      <c r="I318" s="4">
        <v>307</v>
      </c>
      <c r="J318" s="4">
        <f t="shared" si="11"/>
        <v>368.4</v>
      </c>
      <c r="K318" s="10" t="s">
        <v>1149</v>
      </c>
      <c r="M318" t="s">
        <v>10</v>
      </c>
      <c r="N318">
        <v>20</v>
      </c>
      <c r="O318" t="s">
        <v>958</v>
      </c>
      <c r="P318">
        <v>3</v>
      </c>
      <c r="Q318" s="12">
        <v>50000</v>
      </c>
      <c r="AD318" s="15" t="s">
        <v>2128</v>
      </c>
      <c r="AE318" t="s">
        <v>2845</v>
      </c>
    </row>
    <row r="319" spans="1:31" x14ac:dyDescent="0.3">
      <c r="A319" t="s">
        <v>25</v>
      </c>
      <c r="B319" t="s">
        <v>2781</v>
      </c>
      <c r="C319" t="s">
        <v>2679</v>
      </c>
      <c r="D319" t="s">
        <v>48</v>
      </c>
      <c r="E319" s="7">
        <v>871869680615900</v>
      </c>
      <c r="F319" s="7">
        <v>929001875002</v>
      </c>
      <c r="G319" t="s">
        <v>1711</v>
      </c>
      <c r="I319" s="4">
        <v>307</v>
      </c>
      <c r="J319" s="4">
        <f t="shared" si="11"/>
        <v>368.4</v>
      </c>
      <c r="K319" s="10" t="s">
        <v>1149</v>
      </c>
      <c r="M319" t="s">
        <v>10</v>
      </c>
      <c r="N319">
        <v>10</v>
      </c>
      <c r="O319" t="s">
        <v>958</v>
      </c>
      <c r="P319">
        <v>3</v>
      </c>
      <c r="Q319" s="12">
        <v>50000</v>
      </c>
      <c r="AD319" s="15" t="s">
        <v>2145</v>
      </c>
      <c r="AE319" t="s">
        <v>2845</v>
      </c>
    </row>
    <row r="320" spans="1:31" x14ac:dyDescent="0.3">
      <c r="A320" t="s">
        <v>25</v>
      </c>
      <c r="B320" t="s">
        <v>2781</v>
      </c>
      <c r="C320" t="s">
        <v>2754</v>
      </c>
      <c r="D320" t="s">
        <v>48</v>
      </c>
      <c r="E320" s="7">
        <v>872016927864600</v>
      </c>
      <c r="F320" s="7">
        <v>929003746402</v>
      </c>
      <c r="G320" t="s">
        <v>1769</v>
      </c>
      <c r="I320" s="4">
        <v>378</v>
      </c>
      <c r="J320" s="4">
        <f t="shared" si="11"/>
        <v>453.6</v>
      </c>
      <c r="K320" s="10" t="s">
        <v>1149</v>
      </c>
      <c r="M320" t="s">
        <v>10</v>
      </c>
      <c r="N320">
        <v>20</v>
      </c>
      <c r="O320" t="s">
        <v>958</v>
      </c>
      <c r="P320">
        <v>3</v>
      </c>
      <c r="Q320" s="12">
        <v>50000</v>
      </c>
      <c r="AE320" t="s">
        <v>2845</v>
      </c>
    </row>
    <row r="321" spans="1:31" x14ac:dyDescent="0.3">
      <c r="A321" t="s">
        <v>25</v>
      </c>
      <c r="B321" t="s">
        <v>2781</v>
      </c>
      <c r="C321" t="s">
        <v>2754</v>
      </c>
      <c r="D321" t="s">
        <v>48</v>
      </c>
      <c r="E321" s="7">
        <v>872016927866000</v>
      </c>
      <c r="F321" s="7">
        <v>929003746502</v>
      </c>
      <c r="G321" t="s">
        <v>1770</v>
      </c>
      <c r="I321" s="4">
        <v>378</v>
      </c>
      <c r="J321" s="4">
        <f t="shared" si="11"/>
        <v>453.6</v>
      </c>
      <c r="K321" s="10" t="s">
        <v>1149</v>
      </c>
      <c r="M321" t="s">
        <v>10</v>
      </c>
      <c r="N321">
        <v>20</v>
      </c>
      <c r="O321" t="s">
        <v>958</v>
      </c>
      <c r="P321">
        <v>3</v>
      </c>
      <c r="Q321" s="12">
        <v>50000</v>
      </c>
      <c r="AE321" t="s">
        <v>2845</v>
      </c>
    </row>
    <row r="322" spans="1:31" x14ac:dyDescent="0.3">
      <c r="A322" t="s">
        <v>25</v>
      </c>
      <c r="B322" t="s">
        <v>2781</v>
      </c>
      <c r="C322" t="s">
        <v>2754</v>
      </c>
      <c r="D322" t="s">
        <v>48</v>
      </c>
      <c r="E322" s="7">
        <v>872016927868400</v>
      </c>
      <c r="F322" s="7">
        <v>929003746602</v>
      </c>
      <c r="G322" t="s">
        <v>1771</v>
      </c>
      <c r="I322" s="4">
        <v>378</v>
      </c>
      <c r="J322" s="4">
        <f t="shared" si="11"/>
        <v>453.6</v>
      </c>
      <c r="K322" s="10" t="s">
        <v>1149</v>
      </c>
      <c r="M322" t="s">
        <v>10</v>
      </c>
      <c r="N322">
        <v>20</v>
      </c>
      <c r="O322" t="s">
        <v>958</v>
      </c>
      <c r="P322">
        <v>3</v>
      </c>
      <c r="Q322" s="12">
        <v>50000</v>
      </c>
      <c r="AE322" t="s">
        <v>2845</v>
      </c>
    </row>
    <row r="323" spans="1:31" x14ac:dyDescent="0.3">
      <c r="A323" t="s">
        <v>25</v>
      </c>
      <c r="B323" t="s">
        <v>2781</v>
      </c>
      <c r="C323" t="s">
        <v>2540</v>
      </c>
      <c r="D323" t="s">
        <v>48</v>
      </c>
      <c r="E323" s="7">
        <v>871951448638600</v>
      </c>
      <c r="F323" s="7">
        <v>929003577132</v>
      </c>
      <c r="G323" t="s">
        <v>1727</v>
      </c>
      <c r="I323" s="4">
        <v>157</v>
      </c>
      <c r="J323" s="4">
        <f t="shared" si="11"/>
        <v>188.4</v>
      </c>
      <c r="K323" s="10" t="s">
        <v>1149</v>
      </c>
      <c r="M323" t="s">
        <v>10</v>
      </c>
      <c r="N323">
        <v>20</v>
      </c>
      <c r="O323" t="s">
        <v>958</v>
      </c>
      <c r="P323">
        <v>3</v>
      </c>
      <c r="Q323" s="12">
        <v>50000</v>
      </c>
      <c r="AD323" s="15" t="s">
        <v>2151</v>
      </c>
      <c r="AE323" t="s">
        <v>2845</v>
      </c>
    </row>
    <row r="324" spans="1:31" x14ac:dyDescent="0.3">
      <c r="A324" t="s">
        <v>25</v>
      </c>
      <c r="B324" t="s">
        <v>2781</v>
      </c>
      <c r="C324" t="s">
        <v>2540</v>
      </c>
      <c r="D324" t="s">
        <v>48</v>
      </c>
      <c r="E324" s="7">
        <v>871951432531900</v>
      </c>
      <c r="F324" s="7">
        <v>929003022102</v>
      </c>
      <c r="G324" t="s">
        <v>1725</v>
      </c>
      <c r="I324" s="4">
        <v>157</v>
      </c>
      <c r="J324" s="4">
        <f t="shared" si="11"/>
        <v>188.4</v>
      </c>
      <c r="K324" s="10" t="s">
        <v>1149</v>
      </c>
      <c r="M324" t="s">
        <v>10</v>
      </c>
      <c r="N324">
        <v>10</v>
      </c>
      <c r="O324" t="s">
        <v>958</v>
      </c>
      <c r="P324">
        <v>3</v>
      </c>
      <c r="Q324" s="12">
        <v>50000</v>
      </c>
      <c r="AD324" s="15" t="s">
        <v>2147</v>
      </c>
      <c r="AE324" t="s">
        <v>2845</v>
      </c>
    </row>
    <row r="325" spans="1:31" x14ac:dyDescent="0.3">
      <c r="A325" t="s">
        <v>25</v>
      </c>
      <c r="B325" t="s">
        <v>2781</v>
      </c>
      <c r="C325" t="s">
        <v>2540</v>
      </c>
      <c r="D325" t="s">
        <v>48</v>
      </c>
      <c r="E325" s="7">
        <v>871951445977900</v>
      </c>
      <c r="F325" s="7">
        <v>929003547202</v>
      </c>
      <c r="G325" t="s">
        <v>1725</v>
      </c>
      <c r="I325" s="4">
        <v>157</v>
      </c>
      <c r="J325" s="4">
        <f t="shared" ref="J325:J387" si="12">ROUND(I325*1.2,2)</f>
        <v>188.4</v>
      </c>
      <c r="K325" s="10" t="s">
        <v>1149</v>
      </c>
      <c r="M325" t="s">
        <v>10</v>
      </c>
      <c r="N325">
        <v>20</v>
      </c>
      <c r="O325" t="s">
        <v>958</v>
      </c>
      <c r="P325">
        <v>3</v>
      </c>
      <c r="Q325" s="12">
        <v>50000</v>
      </c>
      <c r="AD325" s="15" t="s">
        <v>2149</v>
      </c>
      <c r="AE325" t="s">
        <v>2845</v>
      </c>
    </row>
    <row r="326" spans="1:31" x14ac:dyDescent="0.3">
      <c r="A326" t="s">
        <v>25</v>
      </c>
      <c r="B326" t="s">
        <v>2781</v>
      </c>
      <c r="C326" t="s">
        <v>2540</v>
      </c>
      <c r="D326" t="s">
        <v>48</v>
      </c>
      <c r="E326" s="7">
        <v>871951432533300</v>
      </c>
      <c r="F326" s="7">
        <v>929003022202</v>
      </c>
      <c r="G326" t="s">
        <v>1726</v>
      </c>
      <c r="I326" s="4">
        <v>157</v>
      </c>
      <c r="J326" s="4">
        <f t="shared" si="12"/>
        <v>188.4</v>
      </c>
      <c r="K326" s="10" t="s">
        <v>1149</v>
      </c>
      <c r="M326" t="s">
        <v>10</v>
      </c>
      <c r="N326">
        <v>10</v>
      </c>
      <c r="O326" t="s">
        <v>958</v>
      </c>
      <c r="P326">
        <v>3</v>
      </c>
      <c r="Q326" s="12">
        <v>50000</v>
      </c>
      <c r="AD326" s="15" t="s">
        <v>2148</v>
      </c>
      <c r="AE326" t="s">
        <v>2845</v>
      </c>
    </row>
    <row r="327" spans="1:31" x14ac:dyDescent="0.3">
      <c r="A327" t="s">
        <v>25</v>
      </c>
      <c r="B327" t="s">
        <v>2781</v>
      </c>
      <c r="C327" t="s">
        <v>2540</v>
      </c>
      <c r="D327" t="s">
        <v>48</v>
      </c>
      <c r="E327" s="7">
        <v>871951445979300</v>
      </c>
      <c r="F327" s="7">
        <v>929003547302</v>
      </c>
      <c r="G327" t="s">
        <v>1726</v>
      </c>
      <c r="I327" s="4">
        <v>157</v>
      </c>
      <c r="J327" s="4">
        <f t="shared" si="12"/>
        <v>188.4</v>
      </c>
      <c r="K327" s="10" t="s">
        <v>1149</v>
      </c>
      <c r="M327" t="s">
        <v>10</v>
      </c>
      <c r="N327">
        <v>20</v>
      </c>
      <c r="O327" t="s">
        <v>958</v>
      </c>
      <c r="P327">
        <v>3</v>
      </c>
      <c r="Q327" s="12">
        <v>50000</v>
      </c>
      <c r="AD327" s="15" t="s">
        <v>2150</v>
      </c>
      <c r="AE327" t="s">
        <v>2845</v>
      </c>
    </row>
    <row r="328" spans="1:31" x14ac:dyDescent="0.3">
      <c r="A328" t="s">
        <v>25</v>
      </c>
      <c r="B328" t="s">
        <v>2781</v>
      </c>
      <c r="C328" t="s">
        <v>2570</v>
      </c>
      <c r="D328" t="s">
        <v>48</v>
      </c>
      <c r="E328" s="7">
        <v>871951448644700</v>
      </c>
      <c r="F328" s="7">
        <v>929003577402</v>
      </c>
      <c r="G328" t="s">
        <v>1723</v>
      </c>
      <c r="I328" s="4">
        <v>208</v>
      </c>
      <c r="J328" s="4">
        <f t="shared" si="12"/>
        <v>249.6</v>
      </c>
      <c r="K328" s="10" t="s">
        <v>1149</v>
      </c>
      <c r="M328" t="s">
        <v>10</v>
      </c>
      <c r="N328">
        <v>20</v>
      </c>
      <c r="O328" t="s">
        <v>958</v>
      </c>
      <c r="P328">
        <v>3</v>
      </c>
      <c r="Q328" s="12">
        <v>50000</v>
      </c>
      <c r="AD328" s="15" t="s">
        <v>2142</v>
      </c>
      <c r="AE328" t="s">
        <v>2845</v>
      </c>
    </row>
    <row r="329" spans="1:31" x14ac:dyDescent="0.3">
      <c r="A329" t="s">
        <v>25</v>
      </c>
      <c r="B329" t="s">
        <v>2781</v>
      </c>
      <c r="C329" t="s">
        <v>2570</v>
      </c>
      <c r="D329" t="s">
        <v>48</v>
      </c>
      <c r="E329" s="7">
        <v>871951442103500</v>
      </c>
      <c r="F329" s="7">
        <v>929003158602</v>
      </c>
      <c r="G329" t="s">
        <v>1721</v>
      </c>
      <c r="I329" s="4">
        <v>208</v>
      </c>
      <c r="J329" s="4">
        <f t="shared" si="12"/>
        <v>249.6</v>
      </c>
      <c r="K329" s="10" t="s">
        <v>1149</v>
      </c>
      <c r="M329" t="s">
        <v>10</v>
      </c>
      <c r="N329">
        <v>20</v>
      </c>
      <c r="O329" t="s">
        <v>958</v>
      </c>
      <c r="P329">
        <v>3</v>
      </c>
      <c r="Q329" s="12">
        <v>50000</v>
      </c>
      <c r="AD329" s="15" t="s">
        <v>2140</v>
      </c>
      <c r="AE329" t="s">
        <v>2845</v>
      </c>
    </row>
    <row r="330" spans="1:31" x14ac:dyDescent="0.3">
      <c r="A330" t="s">
        <v>25</v>
      </c>
      <c r="B330" t="s">
        <v>2781</v>
      </c>
      <c r="C330" t="s">
        <v>2570</v>
      </c>
      <c r="D330" t="s">
        <v>48</v>
      </c>
      <c r="E330" s="7">
        <v>871951442105900</v>
      </c>
      <c r="F330" s="7">
        <v>929003158702</v>
      </c>
      <c r="G330" t="s">
        <v>1722</v>
      </c>
      <c r="I330" s="4">
        <v>208</v>
      </c>
      <c r="J330" s="4">
        <f t="shared" si="12"/>
        <v>249.6</v>
      </c>
      <c r="K330" s="10" t="s">
        <v>1149</v>
      </c>
      <c r="M330" t="s">
        <v>10</v>
      </c>
      <c r="N330">
        <v>20</v>
      </c>
      <c r="O330" t="s">
        <v>958</v>
      </c>
      <c r="P330">
        <v>3</v>
      </c>
      <c r="Q330" s="12">
        <v>50000</v>
      </c>
      <c r="AD330" s="15" t="s">
        <v>2141</v>
      </c>
      <c r="AE330" t="s">
        <v>2845</v>
      </c>
    </row>
    <row r="331" spans="1:31" x14ac:dyDescent="0.3">
      <c r="A331" t="s">
        <v>25</v>
      </c>
      <c r="B331" t="s">
        <v>2781</v>
      </c>
      <c r="C331" t="s">
        <v>2704</v>
      </c>
      <c r="D331" t="s">
        <v>48</v>
      </c>
      <c r="E331" s="7">
        <v>872016929546900</v>
      </c>
      <c r="F331" s="7">
        <v>929003774402</v>
      </c>
      <c r="G331" t="s">
        <v>1614</v>
      </c>
      <c r="I331" s="4">
        <v>660</v>
      </c>
      <c r="J331" s="4">
        <f t="shared" si="12"/>
        <v>792</v>
      </c>
      <c r="K331" s="10" t="s">
        <v>1149</v>
      </c>
      <c r="M331" t="s">
        <v>10</v>
      </c>
      <c r="N331">
        <v>10</v>
      </c>
      <c r="O331" t="s">
        <v>958</v>
      </c>
      <c r="P331">
        <v>3</v>
      </c>
      <c r="Q331" s="12">
        <v>50000</v>
      </c>
      <c r="AD331" s="15" t="s">
        <v>2033</v>
      </c>
      <c r="AE331" t="s">
        <v>2845</v>
      </c>
    </row>
    <row r="332" spans="1:31" x14ac:dyDescent="0.3">
      <c r="A332" t="s">
        <v>25</v>
      </c>
      <c r="B332" t="s">
        <v>2781</v>
      </c>
      <c r="C332" t="s">
        <v>2704</v>
      </c>
      <c r="D332" t="s">
        <v>48</v>
      </c>
      <c r="E332" s="7">
        <v>872016929548300</v>
      </c>
      <c r="F332" s="7">
        <v>929003774502</v>
      </c>
      <c r="G332" t="s">
        <v>1615</v>
      </c>
      <c r="I332" s="4">
        <v>660</v>
      </c>
      <c r="J332" s="4">
        <f t="shared" si="12"/>
        <v>792</v>
      </c>
      <c r="K332" s="10" t="s">
        <v>1149</v>
      </c>
      <c r="M332" t="s">
        <v>10</v>
      </c>
      <c r="N332">
        <v>10</v>
      </c>
      <c r="O332" t="s">
        <v>958</v>
      </c>
      <c r="P332">
        <v>3</v>
      </c>
      <c r="Q332" s="12">
        <v>50000</v>
      </c>
      <c r="AD332" s="15" t="s">
        <v>2034</v>
      </c>
      <c r="AE332" t="s">
        <v>2845</v>
      </c>
    </row>
    <row r="333" spans="1:31" x14ac:dyDescent="0.3">
      <c r="A333" t="s">
        <v>25</v>
      </c>
      <c r="B333" t="s">
        <v>2781</v>
      </c>
      <c r="C333" t="s">
        <v>2704</v>
      </c>
      <c r="D333" t="s">
        <v>48</v>
      </c>
      <c r="E333" s="7">
        <v>872016929550600</v>
      </c>
      <c r="F333" s="7">
        <v>929003774602</v>
      </c>
      <c r="G333" t="s">
        <v>1616</v>
      </c>
      <c r="I333" s="4">
        <v>660</v>
      </c>
      <c r="J333" s="4">
        <f t="shared" si="12"/>
        <v>792</v>
      </c>
      <c r="K333" s="10" t="s">
        <v>1149</v>
      </c>
      <c r="M333" t="s">
        <v>10</v>
      </c>
      <c r="N333">
        <v>10</v>
      </c>
      <c r="O333" t="s">
        <v>958</v>
      </c>
      <c r="P333">
        <v>3</v>
      </c>
      <c r="Q333" s="12">
        <v>50000</v>
      </c>
      <c r="AD333" s="15" t="s">
        <v>2035</v>
      </c>
      <c r="AE333" t="s">
        <v>2845</v>
      </c>
    </row>
    <row r="334" spans="1:31" x14ac:dyDescent="0.3">
      <c r="A334" t="s">
        <v>25</v>
      </c>
      <c r="B334" t="s">
        <v>2781</v>
      </c>
      <c r="C334" t="s">
        <v>2705</v>
      </c>
      <c r="D334" t="s">
        <v>48</v>
      </c>
      <c r="E334" s="7">
        <v>872016929558200</v>
      </c>
      <c r="F334" s="7">
        <v>929003775002</v>
      </c>
      <c r="G334" t="s">
        <v>1609</v>
      </c>
      <c r="I334" s="4">
        <v>728</v>
      </c>
      <c r="J334" s="4">
        <f t="shared" si="12"/>
        <v>873.6</v>
      </c>
      <c r="K334" s="10" t="s">
        <v>1149</v>
      </c>
      <c r="M334" t="s">
        <v>10</v>
      </c>
      <c r="N334">
        <v>10</v>
      </c>
      <c r="O334" t="s">
        <v>958</v>
      </c>
      <c r="P334">
        <v>3</v>
      </c>
      <c r="Q334" s="12">
        <v>50000</v>
      </c>
      <c r="AD334" s="15" t="s">
        <v>2028</v>
      </c>
      <c r="AE334" t="s">
        <v>2845</v>
      </c>
    </row>
    <row r="335" spans="1:31" x14ac:dyDescent="0.3">
      <c r="A335" t="s">
        <v>25</v>
      </c>
      <c r="B335" t="s">
        <v>2781</v>
      </c>
      <c r="C335" t="s">
        <v>2705</v>
      </c>
      <c r="D335" t="s">
        <v>48</v>
      </c>
      <c r="E335" s="7">
        <v>872016929560500</v>
      </c>
      <c r="F335" s="7">
        <v>929003775102</v>
      </c>
      <c r="G335" t="s">
        <v>1610</v>
      </c>
      <c r="I335" s="4">
        <v>728</v>
      </c>
      <c r="J335" s="4">
        <f t="shared" si="12"/>
        <v>873.6</v>
      </c>
      <c r="K335" s="10" t="s">
        <v>1149</v>
      </c>
      <c r="M335" t="s">
        <v>10</v>
      </c>
      <c r="N335">
        <v>10</v>
      </c>
      <c r="O335" t="s">
        <v>958</v>
      </c>
      <c r="P335">
        <v>3</v>
      </c>
      <c r="Q335" s="12">
        <v>50000</v>
      </c>
      <c r="AD335" s="15" t="s">
        <v>2029</v>
      </c>
      <c r="AE335" t="s">
        <v>2845</v>
      </c>
    </row>
    <row r="336" spans="1:31" x14ac:dyDescent="0.3">
      <c r="A336" t="s">
        <v>25</v>
      </c>
      <c r="B336" t="s">
        <v>2781</v>
      </c>
      <c r="C336" t="s">
        <v>2705</v>
      </c>
      <c r="D336" t="s">
        <v>48</v>
      </c>
      <c r="E336" s="7">
        <v>872016929562900</v>
      </c>
      <c r="F336" s="7">
        <v>929003775202</v>
      </c>
      <c r="G336" t="s">
        <v>1605</v>
      </c>
      <c r="I336" s="4">
        <v>728</v>
      </c>
      <c r="J336" s="4">
        <f t="shared" si="12"/>
        <v>873.6</v>
      </c>
      <c r="K336" s="10" t="s">
        <v>1149</v>
      </c>
      <c r="M336" t="s">
        <v>10</v>
      </c>
      <c r="N336">
        <v>10</v>
      </c>
      <c r="O336" t="s">
        <v>958</v>
      </c>
      <c r="P336">
        <v>3</v>
      </c>
      <c r="Q336" s="12">
        <v>50000</v>
      </c>
      <c r="AD336" s="15" t="s">
        <v>2024</v>
      </c>
      <c r="AE336" t="s">
        <v>2845</v>
      </c>
    </row>
    <row r="337" spans="1:31" x14ac:dyDescent="0.3">
      <c r="A337" t="s">
        <v>25</v>
      </c>
      <c r="B337" t="s">
        <v>2781</v>
      </c>
      <c r="C337" t="s">
        <v>2704</v>
      </c>
      <c r="D337" t="s">
        <v>48</v>
      </c>
      <c r="E337" s="7">
        <v>872016929552000</v>
      </c>
      <c r="F337" s="7">
        <v>929003774702</v>
      </c>
      <c r="G337" t="s">
        <v>1602</v>
      </c>
      <c r="I337" s="4">
        <v>720</v>
      </c>
      <c r="J337" s="4">
        <f t="shared" si="12"/>
        <v>864</v>
      </c>
      <c r="K337" s="10" t="s">
        <v>1149</v>
      </c>
      <c r="M337" t="s">
        <v>10</v>
      </c>
      <c r="N337">
        <v>10</v>
      </c>
      <c r="O337" t="s">
        <v>958</v>
      </c>
      <c r="P337">
        <v>3</v>
      </c>
      <c r="Q337" s="12">
        <v>50000</v>
      </c>
      <c r="AD337" s="15" t="s">
        <v>2021</v>
      </c>
      <c r="AE337" t="s">
        <v>2845</v>
      </c>
    </row>
    <row r="338" spans="1:31" x14ac:dyDescent="0.3">
      <c r="A338" t="s">
        <v>25</v>
      </c>
      <c r="B338" t="s">
        <v>2781</v>
      </c>
      <c r="C338" t="s">
        <v>2704</v>
      </c>
      <c r="D338" t="s">
        <v>48</v>
      </c>
      <c r="E338" s="7">
        <v>872016929554400</v>
      </c>
      <c r="F338" s="7">
        <v>929003774802</v>
      </c>
      <c r="G338" t="s">
        <v>1603</v>
      </c>
      <c r="I338" s="4">
        <v>720</v>
      </c>
      <c r="J338" s="4">
        <f t="shared" si="12"/>
        <v>864</v>
      </c>
      <c r="K338" s="10" t="s">
        <v>1149</v>
      </c>
      <c r="M338" t="s">
        <v>10</v>
      </c>
      <c r="N338">
        <v>10</v>
      </c>
      <c r="O338" t="s">
        <v>958</v>
      </c>
      <c r="P338">
        <v>3</v>
      </c>
      <c r="Q338" s="12">
        <v>50000</v>
      </c>
      <c r="AD338" s="15" t="s">
        <v>2022</v>
      </c>
      <c r="AE338" t="s">
        <v>2845</v>
      </c>
    </row>
    <row r="339" spans="1:31" x14ac:dyDescent="0.3">
      <c r="A339" t="s">
        <v>25</v>
      </c>
      <c r="B339" t="s">
        <v>2781</v>
      </c>
      <c r="C339" t="s">
        <v>2704</v>
      </c>
      <c r="D339" t="s">
        <v>48</v>
      </c>
      <c r="E339" s="7">
        <v>872016929556800</v>
      </c>
      <c r="F339" s="7">
        <v>929003774902</v>
      </c>
      <c r="G339" t="s">
        <v>1604</v>
      </c>
      <c r="I339" s="4">
        <v>720</v>
      </c>
      <c r="J339" s="4">
        <f t="shared" si="12"/>
        <v>864</v>
      </c>
      <c r="K339" s="10" t="s">
        <v>1149</v>
      </c>
      <c r="M339" t="s">
        <v>10</v>
      </c>
      <c r="N339">
        <v>10</v>
      </c>
      <c r="O339" t="s">
        <v>958</v>
      </c>
      <c r="P339">
        <v>3</v>
      </c>
      <c r="Q339" s="12">
        <v>50000</v>
      </c>
      <c r="AD339" s="15" t="s">
        <v>2023</v>
      </c>
      <c r="AE339" t="s">
        <v>2845</v>
      </c>
    </row>
    <row r="340" spans="1:31" x14ac:dyDescent="0.3">
      <c r="A340" t="s">
        <v>25</v>
      </c>
      <c r="B340" t="s">
        <v>2781</v>
      </c>
      <c r="C340" t="s">
        <v>2705</v>
      </c>
      <c r="D340" t="s">
        <v>48</v>
      </c>
      <c r="E340" s="7">
        <v>872016929564300</v>
      </c>
      <c r="F340" s="7">
        <v>929003775302</v>
      </c>
      <c r="G340" t="s">
        <v>1606</v>
      </c>
      <c r="I340" s="4">
        <v>752</v>
      </c>
      <c r="J340" s="4">
        <f t="shared" si="12"/>
        <v>902.4</v>
      </c>
      <c r="K340" s="10" t="s">
        <v>1149</v>
      </c>
      <c r="M340" t="s">
        <v>10</v>
      </c>
      <c r="N340">
        <v>10</v>
      </c>
      <c r="O340" t="s">
        <v>958</v>
      </c>
      <c r="P340">
        <v>3</v>
      </c>
      <c r="Q340" s="12">
        <v>50000</v>
      </c>
      <c r="AD340" s="15" t="s">
        <v>2025</v>
      </c>
      <c r="AE340" t="s">
        <v>2845</v>
      </c>
    </row>
    <row r="341" spans="1:31" x14ac:dyDescent="0.3">
      <c r="A341" t="s">
        <v>25</v>
      </c>
      <c r="B341" t="s">
        <v>2781</v>
      </c>
      <c r="C341" t="s">
        <v>2705</v>
      </c>
      <c r="D341" t="s">
        <v>48</v>
      </c>
      <c r="E341" s="7">
        <v>872016929566700</v>
      </c>
      <c r="F341" s="7">
        <v>929003775402</v>
      </c>
      <c r="G341" t="s">
        <v>1607</v>
      </c>
      <c r="I341" s="4">
        <v>752</v>
      </c>
      <c r="J341" s="4">
        <f t="shared" si="12"/>
        <v>902.4</v>
      </c>
      <c r="K341" s="10" t="s">
        <v>1149</v>
      </c>
      <c r="M341" t="s">
        <v>10</v>
      </c>
      <c r="N341">
        <v>10</v>
      </c>
      <c r="O341" t="s">
        <v>958</v>
      </c>
      <c r="P341">
        <v>3</v>
      </c>
      <c r="Q341" s="12">
        <v>50000</v>
      </c>
      <c r="AD341" s="15" t="s">
        <v>2026</v>
      </c>
      <c r="AE341" t="s">
        <v>2845</v>
      </c>
    </row>
    <row r="342" spans="1:31" x14ac:dyDescent="0.3">
      <c r="A342" t="s">
        <v>25</v>
      </c>
      <c r="B342" t="s">
        <v>2781</v>
      </c>
      <c r="C342" t="s">
        <v>2705</v>
      </c>
      <c r="D342" t="s">
        <v>48</v>
      </c>
      <c r="E342" s="7">
        <v>872016929568100</v>
      </c>
      <c r="F342" s="7">
        <v>929003775502</v>
      </c>
      <c r="G342" t="s">
        <v>1608</v>
      </c>
      <c r="I342" s="4">
        <v>752</v>
      </c>
      <c r="J342" s="4">
        <f t="shared" si="12"/>
        <v>902.4</v>
      </c>
      <c r="K342" s="10" t="s">
        <v>1149</v>
      </c>
      <c r="M342" t="s">
        <v>10</v>
      </c>
      <c r="N342">
        <v>10</v>
      </c>
      <c r="O342" t="s">
        <v>958</v>
      </c>
      <c r="P342">
        <v>3</v>
      </c>
      <c r="Q342" s="12">
        <v>50000</v>
      </c>
      <c r="AD342" s="15" t="s">
        <v>2027</v>
      </c>
      <c r="AE342" t="s">
        <v>2845</v>
      </c>
    </row>
    <row r="343" spans="1:31" x14ac:dyDescent="0.3">
      <c r="A343" t="s">
        <v>25</v>
      </c>
      <c r="B343" t="s">
        <v>2781</v>
      </c>
      <c r="C343" t="s">
        <v>2704</v>
      </c>
      <c r="D343" t="s">
        <v>48</v>
      </c>
      <c r="E343" s="7">
        <v>872016929540700</v>
      </c>
      <c r="F343" s="7">
        <v>929003774102</v>
      </c>
      <c r="G343" t="s">
        <v>1611</v>
      </c>
      <c r="I343" s="4">
        <v>529</v>
      </c>
      <c r="J343" s="4">
        <f t="shared" si="12"/>
        <v>634.79999999999995</v>
      </c>
      <c r="K343" s="10" t="s">
        <v>1149</v>
      </c>
      <c r="M343" t="s">
        <v>10</v>
      </c>
      <c r="N343">
        <v>10</v>
      </c>
      <c r="O343" t="s">
        <v>958</v>
      </c>
      <c r="P343">
        <v>3</v>
      </c>
      <c r="Q343" s="12">
        <v>50000</v>
      </c>
      <c r="AD343" s="15" t="s">
        <v>2030</v>
      </c>
      <c r="AE343" t="s">
        <v>2845</v>
      </c>
    </row>
    <row r="344" spans="1:31" x14ac:dyDescent="0.3">
      <c r="A344" t="s">
        <v>25</v>
      </c>
      <c r="B344" t="s">
        <v>2781</v>
      </c>
      <c r="C344" t="s">
        <v>2704</v>
      </c>
      <c r="D344" t="s">
        <v>48</v>
      </c>
      <c r="E344" s="7">
        <v>872016929542100</v>
      </c>
      <c r="F344" s="7">
        <v>929003774202</v>
      </c>
      <c r="G344" t="s">
        <v>1612</v>
      </c>
      <c r="I344" s="4">
        <v>529</v>
      </c>
      <c r="J344" s="4">
        <f t="shared" si="12"/>
        <v>634.79999999999995</v>
      </c>
      <c r="K344" s="10" t="s">
        <v>1149</v>
      </c>
      <c r="M344" t="s">
        <v>10</v>
      </c>
      <c r="N344">
        <v>10</v>
      </c>
      <c r="O344" t="s">
        <v>958</v>
      </c>
      <c r="P344">
        <v>3</v>
      </c>
      <c r="Q344" s="12">
        <v>50000</v>
      </c>
      <c r="AD344" s="15" t="s">
        <v>2031</v>
      </c>
      <c r="AE344" t="s">
        <v>2845</v>
      </c>
    </row>
    <row r="345" spans="1:31" x14ac:dyDescent="0.3">
      <c r="A345" t="s">
        <v>25</v>
      </c>
      <c r="B345" t="s">
        <v>2781</v>
      </c>
      <c r="C345" t="s">
        <v>2704</v>
      </c>
      <c r="D345" t="s">
        <v>48</v>
      </c>
      <c r="E345" s="7">
        <v>872016929544500</v>
      </c>
      <c r="F345" s="7">
        <v>929003774302</v>
      </c>
      <c r="G345" t="s">
        <v>1613</v>
      </c>
      <c r="I345" s="4">
        <v>529</v>
      </c>
      <c r="J345" s="4">
        <f t="shared" si="12"/>
        <v>634.79999999999995</v>
      </c>
      <c r="K345" s="10" t="s">
        <v>1149</v>
      </c>
      <c r="M345" t="s">
        <v>10</v>
      </c>
      <c r="N345">
        <v>10</v>
      </c>
      <c r="O345" t="s">
        <v>958</v>
      </c>
      <c r="P345">
        <v>3</v>
      </c>
      <c r="Q345" s="12">
        <v>50000</v>
      </c>
      <c r="AD345" s="15" t="s">
        <v>2032</v>
      </c>
      <c r="AE345" t="s">
        <v>2845</v>
      </c>
    </row>
    <row r="346" spans="1:31" x14ac:dyDescent="0.3">
      <c r="A346" t="s">
        <v>25</v>
      </c>
      <c r="B346" t="s">
        <v>2781</v>
      </c>
      <c r="C346" t="s">
        <v>2571</v>
      </c>
      <c r="D346" t="s">
        <v>48</v>
      </c>
      <c r="E346" s="7">
        <v>871869680166600</v>
      </c>
      <c r="F346" s="7">
        <v>929001869202</v>
      </c>
      <c r="G346" t="s">
        <v>1659</v>
      </c>
      <c r="I346" s="4">
        <v>619</v>
      </c>
      <c r="J346" s="4">
        <f t="shared" si="12"/>
        <v>742.8</v>
      </c>
      <c r="K346" s="10" t="s">
        <v>1149</v>
      </c>
      <c r="M346" t="s">
        <v>10</v>
      </c>
      <c r="N346">
        <v>10</v>
      </c>
      <c r="O346" t="s">
        <v>958</v>
      </c>
      <c r="P346">
        <v>3</v>
      </c>
      <c r="Q346" s="12">
        <v>50000</v>
      </c>
      <c r="AD346" s="15" t="s">
        <v>2078</v>
      </c>
      <c r="AE346" t="s">
        <v>2845</v>
      </c>
    </row>
    <row r="347" spans="1:31" x14ac:dyDescent="0.3">
      <c r="A347" t="s">
        <v>25</v>
      </c>
      <c r="B347" t="s">
        <v>2781</v>
      </c>
      <c r="C347" t="s">
        <v>2571</v>
      </c>
      <c r="D347" t="s">
        <v>48</v>
      </c>
      <c r="E347" s="7">
        <v>871869680168000</v>
      </c>
      <c r="F347" s="7">
        <v>929001869302</v>
      </c>
      <c r="G347" t="s">
        <v>2572</v>
      </c>
      <c r="I347" s="4">
        <v>619</v>
      </c>
      <c r="J347" s="4">
        <f t="shared" si="12"/>
        <v>742.8</v>
      </c>
      <c r="K347" s="10" t="s">
        <v>1149</v>
      </c>
      <c r="M347" t="s">
        <v>10</v>
      </c>
      <c r="N347">
        <v>10</v>
      </c>
      <c r="O347" t="s">
        <v>958</v>
      </c>
      <c r="P347">
        <v>3</v>
      </c>
      <c r="Q347" s="12">
        <v>50000</v>
      </c>
      <c r="AD347" s="15" t="s">
        <v>2491</v>
      </c>
      <c r="AE347" t="s">
        <v>2845</v>
      </c>
    </row>
    <row r="348" spans="1:31" x14ac:dyDescent="0.3">
      <c r="A348" t="s">
        <v>25</v>
      </c>
      <c r="B348" t="s">
        <v>2781</v>
      </c>
      <c r="C348" t="s">
        <v>2571</v>
      </c>
      <c r="D348" t="s">
        <v>48</v>
      </c>
      <c r="E348" s="7">
        <v>871869680170300</v>
      </c>
      <c r="F348" s="7">
        <v>929001869402</v>
      </c>
      <c r="G348" t="s">
        <v>2653</v>
      </c>
      <c r="I348" s="4">
        <v>619</v>
      </c>
      <c r="J348" s="4">
        <f t="shared" si="12"/>
        <v>742.8</v>
      </c>
      <c r="K348" s="10" t="s">
        <v>1149</v>
      </c>
      <c r="M348" t="s">
        <v>10</v>
      </c>
      <c r="N348">
        <v>10</v>
      </c>
      <c r="O348" t="s">
        <v>958</v>
      </c>
      <c r="P348">
        <v>3</v>
      </c>
      <c r="Q348" s="12">
        <v>50000</v>
      </c>
      <c r="AD348" s="15" t="s">
        <v>2492</v>
      </c>
      <c r="AE348" t="s">
        <v>2845</v>
      </c>
    </row>
    <row r="349" spans="1:31" x14ac:dyDescent="0.3">
      <c r="A349" t="s">
        <v>25</v>
      </c>
      <c r="B349" t="s">
        <v>2781</v>
      </c>
      <c r="C349" t="s">
        <v>2571</v>
      </c>
      <c r="D349" t="s">
        <v>48</v>
      </c>
      <c r="E349" s="7">
        <v>872016919996500</v>
      </c>
      <c r="F349" s="7">
        <v>929003648102</v>
      </c>
      <c r="G349" t="s">
        <v>1624</v>
      </c>
      <c r="I349" s="4">
        <v>797</v>
      </c>
      <c r="J349" s="4">
        <f t="shared" si="12"/>
        <v>956.4</v>
      </c>
      <c r="K349" s="10" t="s">
        <v>1149</v>
      </c>
      <c r="M349" t="s">
        <v>10</v>
      </c>
      <c r="N349">
        <v>20</v>
      </c>
      <c r="O349" t="s">
        <v>958</v>
      </c>
      <c r="P349">
        <v>3</v>
      </c>
      <c r="Q349" s="12">
        <v>50000</v>
      </c>
      <c r="AD349" s="15" t="s">
        <v>2043</v>
      </c>
      <c r="AE349" t="s">
        <v>2845</v>
      </c>
    </row>
    <row r="350" spans="1:31" x14ac:dyDescent="0.3">
      <c r="A350" t="s">
        <v>25</v>
      </c>
      <c r="B350" t="s">
        <v>2781</v>
      </c>
      <c r="C350" t="s">
        <v>2571</v>
      </c>
      <c r="D350" t="s">
        <v>48</v>
      </c>
      <c r="E350" s="7">
        <v>872016919998900</v>
      </c>
      <c r="F350" s="7">
        <v>929003648202</v>
      </c>
      <c r="G350" t="s">
        <v>1684</v>
      </c>
      <c r="I350" s="4">
        <v>797</v>
      </c>
      <c r="J350" s="4">
        <f t="shared" si="12"/>
        <v>956.4</v>
      </c>
      <c r="K350" s="10" t="s">
        <v>1149</v>
      </c>
      <c r="M350" t="s">
        <v>10</v>
      </c>
      <c r="N350">
        <v>20</v>
      </c>
      <c r="O350" t="s">
        <v>958</v>
      </c>
      <c r="P350">
        <v>3</v>
      </c>
      <c r="Q350" s="12">
        <v>50000</v>
      </c>
      <c r="AD350" s="15" t="s">
        <v>2103</v>
      </c>
      <c r="AE350" t="s">
        <v>2845</v>
      </c>
    </row>
    <row r="351" spans="1:31" x14ac:dyDescent="0.3">
      <c r="A351" t="s">
        <v>25</v>
      </c>
      <c r="B351" t="s">
        <v>2781</v>
      </c>
      <c r="C351" t="s">
        <v>2571</v>
      </c>
      <c r="D351" t="s">
        <v>48</v>
      </c>
      <c r="E351" s="7">
        <v>872016920000500</v>
      </c>
      <c r="F351" s="7">
        <v>929003648302</v>
      </c>
      <c r="G351" t="s">
        <v>1685</v>
      </c>
      <c r="I351" s="4">
        <v>797</v>
      </c>
      <c r="J351" s="4">
        <f t="shared" si="12"/>
        <v>956.4</v>
      </c>
      <c r="K351" s="10" t="s">
        <v>1149</v>
      </c>
      <c r="M351" t="s">
        <v>10</v>
      </c>
      <c r="N351">
        <v>20</v>
      </c>
      <c r="O351" t="s">
        <v>958</v>
      </c>
      <c r="P351">
        <v>3</v>
      </c>
      <c r="Q351" s="12">
        <v>50000</v>
      </c>
      <c r="AD351" s="15" t="s">
        <v>2104</v>
      </c>
      <c r="AE351" t="s">
        <v>2845</v>
      </c>
    </row>
    <row r="352" spans="1:31" x14ac:dyDescent="0.3">
      <c r="A352" t="s">
        <v>25</v>
      </c>
      <c r="B352" t="s">
        <v>2781</v>
      </c>
      <c r="C352" t="s">
        <v>804</v>
      </c>
      <c r="D352" t="s">
        <v>48</v>
      </c>
      <c r="E352" s="7">
        <v>871869680172700</v>
      </c>
      <c r="F352" s="7">
        <v>929001869502</v>
      </c>
      <c r="G352" t="s">
        <v>1662</v>
      </c>
      <c r="I352" s="4">
        <v>752</v>
      </c>
      <c r="J352" s="4">
        <f t="shared" si="12"/>
        <v>902.4</v>
      </c>
      <c r="K352" s="10" t="s">
        <v>1149</v>
      </c>
      <c r="M352" t="s">
        <v>10</v>
      </c>
      <c r="N352">
        <v>10</v>
      </c>
      <c r="O352" t="s">
        <v>958</v>
      </c>
      <c r="P352">
        <v>3</v>
      </c>
      <c r="Q352" s="12">
        <v>50000</v>
      </c>
      <c r="AD352" s="15" t="s">
        <v>2079</v>
      </c>
      <c r="AE352" t="s">
        <v>2845</v>
      </c>
    </row>
    <row r="353" spans="1:33" x14ac:dyDescent="0.3">
      <c r="A353" s="14" t="s">
        <v>25</v>
      </c>
      <c r="B353" t="s">
        <v>2781</v>
      </c>
      <c r="C353" t="s">
        <v>804</v>
      </c>
      <c r="D353" t="s">
        <v>48</v>
      </c>
      <c r="E353" s="7">
        <v>871869680174100</v>
      </c>
      <c r="F353" s="7">
        <v>929001869602</v>
      </c>
      <c r="G353" t="s">
        <v>327</v>
      </c>
      <c r="H353" s="4">
        <v>785</v>
      </c>
      <c r="I353" s="4">
        <v>752</v>
      </c>
      <c r="J353" s="4">
        <f t="shared" si="12"/>
        <v>902.4</v>
      </c>
      <c r="K353" s="10">
        <v>-4.2038216560509545E-2</v>
      </c>
      <c r="L353" s="7">
        <v>8539520000</v>
      </c>
      <c r="M353" t="s">
        <v>10</v>
      </c>
      <c r="N353">
        <v>10</v>
      </c>
      <c r="O353" t="s">
        <v>958</v>
      </c>
      <c r="P353">
        <v>3</v>
      </c>
      <c r="Q353" s="12">
        <v>50000</v>
      </c>
      <c r="R353" s="22">
        <v>23</v>
      </c>
      <c r="S353" s="12">
        <v>2700</v>
      </c>
      <c r="T353" s="12">
        <f>S353/R353</f>
        <v>117.39130434782609</v>
      </c>
      <c r="U353" s="12" t="s">
        <v>1046</v>
      </c>
      <c r="V353" s="12">
        <v>4000</v>
      </c>
      <c r="W353" t="s">
        <v>28</v>
      </c>
      <c r="X353" t="s">
        <v>962</v>
      </c>
      <c r="Z353">
        <v>28</v>
      </c>
      <c r="AA353">
        <v>1514</v>
      </c>
      <c r="AD353" s="15" t="s">
        <v>1300</v>
      </c>
      <c r="AE353" t="s">
        <v>2845</v>
      </c>
    </row>
    <row r="354" spans="1:33" x14ac:dyDescent="0.3">
      <c r="A354" t="s">
        <v>25</v>
      </c>
      <c r="B354" t="s">
        <v>2781</v>
      </c>
      <c r="C354" t="s">
        <v>804</v>
      </c>
      <c r="D354" t="s">
        <v>48</v>
      </c>
      <c r="E354" s="7">
        <v>871869680176500</v>
      </c>
      <c r="F354" s="7">
        <v>929001869702</v>
      </c>
      <c r="G354" t="s">
        <v>2654</v>
      </c>
      <c r="I354" s="4">
        <v>752</v>
      </c>
      <c r="J354" s="4">
        <f t="shared" si="12"/>
        <v>902.4</v>
      </c>
      <c r="K354" s="10" t="s">
        <v>1149</v>
      </c>
      <c r="M354" t="s">
        <v>10</v>
      </c>
      <c r="N354">
        <v>10</v>
      </c>
      <c r="O354" t="s">
        <v>958</v>
      </c>
      <c r="P354">
        <v>3</v>
      </c>
      <c r="Q354" s="12">
        <v>50000</v>
      </c>
      <c r="AD354" s="15" t="s">
        <v>2493</v>
      </c>
      <c r="AE354" t="s">
        <v>2845</v>
      </c>
    </row>
    <row r="355" spans="1:33" x14ac:dyDescent="0.3">
      <c r="A355" t="s">
        <v>25</v>
      </c>
      <c r="B355" t="s">
        <v>2781</v>
      </c>
      <c r="C355" t="s">
        <v>804</v>
      </c>
      <c r="D355" t="s">
        <v>48</v>
      </c>
      <c r="E355" s="7">
        <v>872016920002900</v>
      </c>
      <c r="F355" s="7">
        <v>929003648402</v>
      </c>
      <c r="G355" t="s">
        <v>1625</v>
      </c>
      <c r="I355" s="4">
        <v>957</v>
      </c>
      <c r="J355" s="4">
        <f t="shared" si="12"/>
        <v>1148.4000000000001</v>
      </c>
      <c r="K355" s="10" t="s">
        <v>1149</v>
      </c>
      <c r="M355" t="s">
        <v>10</v>
      </c>
      <c r="N355">
        <v>20</v>
      </c>
      <c r="O355" t="s">
        <v>958</v>
      </c>
      <c r="P355">
        <v>3</v>
      </c>
      <c r="Q355" s="12">
        <v>50000</v>
      </c>
      <c r="AD355" s="15" t="s">
        <v>2044</v>
      </c>
      <c r="AE355" t="s">
        <v>2845</v>
      </c>
    </row>
    <row r="356" spans="1:33" x14ac:dyDescent="0.3">
      <c r="A356" t="s">
        <v>25</v>
      </c>
      <c r="B356" t="s">
        <v>2781</v>
      </c>
      <c r="C356" t="s">
        <v>804</v>
      </c>
      <c r="D356" t="s">
        <v>48</v>
      </c>
      <c r="E356" s="7">
        <v>872016920004300</v>
      </c>
      <c r="F356" s="7">
        <v>929003648502</v>
      </c>
      <c r="G356" t="s">
        <v>1702</v>
      </c>
      <c r="I356" s="4">
        <v>957</v>
      </c>
      <c r="J356" s="4">
        <f t="shared" si="12"/>
        <v>1148.4000000000001</v>
      </c>
      <c r="K356" s="10" t="s">
        <v>1149</v>
      </c>
      <c r="M356" t="s">
        <v>10</v>
      </c>
      <c r="N356">
        <v>20</v>
      </c>
      <c r="O356" t="s">
        <v>958</v>
      </c>
      <c r="P356">
        <v>3</v>
      </c>
      <c r="Q356" s="12">
        <v>50000</v>
      </c>
      <c r="AD356" s="15" t="s">
        <v>2121</v>
      </c>
      <c r="AE356" t="s">
        <v>2845</v>
      </c>
    </row>
    <row r="357" spans="1:33" s="24" customFormat="1" x14ac:dyDescent="0.3">
      <c r="A357" t="s">
        <v>25</v>
      </c>
      <c r="B357" t="s">
        <v>2781</v>
      </c>
      <c r="C357" t="s">
        <v>804</v>
      </c>
      <c r="D357" t="s">
        <v>48</v>
      </c>
      <c r="E357" s="7">
        <v>872016920006700</v>
      </c>
      <c r="F357" s="7">
        <v>929003648602</v>
      </c>
      <c r="G357" t="s">
        <v>1697</v>
      </c>
      <c r="H357" s="4"/>
      <c r="I357" s="4">
        <v>957</v>
      </c>
      <c r="J357" s="4">
        <f t="shared" si="12"/>
        <v>1148.4000000000001</v>
      </c>
      <c r="K357" s="10" t="s">
        <v>1149</v>
      </c>
      <c r="L357" s="7"/>
      <c r="M357" t="s">
        <v>10</v>
      </c>
      <c r="N357">
        <v>20</v>
      </c>
      <c r="O357" t="s">
        <v>958</v>
      </c>
      <c r="P357">
        <v>3</v>
      </c>
      <c r="Q357" s="12">
        <v>50000</v>
      </c>
      <c r="R357" s="22"/>
      <c r="S357" s="12"/>
      <c r="T357" s="12"/>
      <c r="U357" s="12"/>
      <c r="V357" s="12"/>
      <c r="W357"/>
      <c r="X357"/>
      <c r="Y357"/>
      <c r="Z357"/>
      <c r="AA357"/>
      <c r="AB357"/>
      <c r="AC357"/>
      <c r="AD357" s="15" t="s">
        <v>2116</v>
      </c>
      <c r="AE357" t="s">
        <v>2845</v>
      </c>
      <c r="AG357"/>
    </row>
    <row r="358" spans="1:33" x14ac:dyDescent="0.3">
      <c r="A358" t="s">
        <v>25</v>
      </c>
      <c r="B358" t="s">
        <v>2781</v>
      </c>
      <c r="C358" t="s">
        <v>2573</v>
      </c>
      <c r="D358" t="s">
        <v>48</v>
      </c>
      <c r="E358" s="7">
        <v>871869978277100</v>
      </c>
      <c r="F358" s="7">
        <v>929002419802</v>
      </c>
      <c r="G358" t="s">
        <v>1654</v>
      </c>
      <c r="I358" s="4">
        <v>590</v>
      </c>
      <c r="J358" s="4">
        <f t="shared" si="12"/>
        <v>708</v>
      </c>
      <c r="K358" s="10" t="s">
        <v>1149</v>
      </c>
      <c r="M358" t="s">
        <v>10</v>
      </c>
      <c r="N358">
        <v>10</v>
      </c>
      <c r="O358" t="s">
        <v>958</v>
      </c>
      <c r="P358">
        <v>3</v>
      </c>
      <c r="Q358" s="12">
        <v>50000</v>
      </c>
      <c r="AD358" s="15" t="s">
        <v>2075</v>
      </c>
      <c r="AE358" t="s">
        <v>2845</v>
      </c>
    </row>
    <row r="359" spans="1:33" x14ac:dyDescent="0.3">
      <c r="A359" t="s">
        <v>25</v>
      </c>
      <c r="B359" t="s">
        <v>2781</v>
      </c>
      <c r="C359" t="s">
        <v>2573</v>
      </c>
      <c r="D359" t="s">
        <v>48</v>
      </c>
      <c r="E359" s="7">
        <v>871869978279500</v>
      </c>
      <c r="F359" s="7">
        <v>929002419902</v>
      </c>
      <c r="G359" t="s">
        <v>1655</v>
      </c>
      <c r="I359" s="4">
        <v>590</v>
      </c>
      <c r="J359" s="4">
        <f t="shared" si="12"/>
        <v>708</v>
      </c>
      <c r="K359" s="10" t="s">
        <v>1149</v>
      </c>
      <c r="M359" t="s">
        <v>10</v>
      </c>
      <c r="N359">
        <v>10</v>
      </c>
      <c r="O359" t="s">
        <v>958</v>
      </c>
      <c r="P359">
        <v>3</v>
      </c>
      <c r="Q359" s="12">
        <v>50000</v>
      </c>
      <c r="AD359" s="15" t="s">
        <v>2076</v>
      </c>
      <c r="AE359" t="s">
        <v>2845</v>
      </c>
    </row>
    <row r="360" spans="1:33" x14ac:dyDescent="0.3">
      <c r="A360" t="s">
        <v>25</v>
      </c>
      <c r="B360" t="s">
        <v>2781</v>
      </c>
      <c r="C360" t="s">
        <v>2573</v>
      </c>
      <c r="D360" t="s">
        <v>48</v>
      </c>
      <c r="E360" s="7">
        <v>871869978281800</v>
      </c>
      <c r="F360" s="7">
        <v>929002420002</v>
      </c>
      <c r="G360" t="s">
        <v>1656</v>
      </c>
      <c r="I360" s="4">
        <v>590</v>
      </c>
      <c r="J360" s="4">
        <f t="shared" si="12"/>
        <v>708</v>
      </c>
      <c r="K360" s="10" t="s">
        <v>1149</v>
      </c>
      <c r="M360" t="s">
        <v>10</v>
      </c>
      <c r="N360">
        <v>10</v>
      </c>
      <c r="O360" t="s">
        <v>958</v>
      </c>
      <c r="P360">
        <v>3</v>
      </c>
      <c r="Q360" s="12">
        <v>50000</v>
      </c>
      <c r="AD360" s="15" t="s">
        <v>2077</v>
      </c>
      <c r="AE360" t="s">
        <v>2845</v>
      </c>
    </row>
    <row r="361" spans="1:33" x14ac:dyDescent="0.3">
      <c r="A361" t="s">
        <v>25</v>
      </c>
      <c r="B361" t="s">
        <v>2775</v>
      </c>
      <c r="C361" t="s">
        <v>1125</v>
      </c>
      <c r="D361" t="s">
        <v>48</v>
      </c>
      <c r="E361" s="7">
        <v>871951431244900</v>
      </c>
      <c r="F361" s="7">
        <v>929002967102</v>
      </c>
      <c r="G361" t="s">
        <v>1866</v>
      </c>
      <c r="I361" s="4">
        <v>74</v>
      </c>
      <c r="J361" s="4">
        <f t="shared" si="12"/>
        <v>88.8</v>
      </c>
      <c r="K361" s="10" t="s">
        <v>1149</v>
      </c>
      <c r="M361" t="s">
        <v>10</v>
      </c>
      <c r="N361">
        <v>10</v>
      </c>
      <c r="O361" t="s">
        <v>958</v>
      </c>
      <c r="P361">
        <v>2</v>
      </c>
      <c r="Q361" s="12">
        <v>15000</v>
      </c>
      <c r="AD361" s="15" t="s">
        <v>2308</v>
      </c>
      <c r="AE361" t="s">
        <v>2845</v>
      </c>
    </row>
    <row r="362" spans="1:33" x14ac:dyDescent="0.3">
      <c r="A362" t="s">
        <v>25</v>
      </c>
      <c r="B362" t="s">
        <v>2775</v>
      </c>
      <c r="C362" t="s">
        <v>1125</v>
      </c>
      <c r="D362" t="s">
        <v>48</v>
      </c>
      <c r="E362" s="7">
        <v>871951431242500</v>
      </c>
      <c r="F362" s="7">
        <v>929002966902</v>
      </c>
      <c r="G362" t="s">
        <v>1867</v>
      </c>
      <c r="I362" s="4">
        <v>74</v>
      </c>
      <c r="J362" s="4">
        <f t="shared" si="12"/>
        <v>88.8</v>
      </c>
      <c r="K362" s="10" t="s">
        <v>1149</v>
      </c>
      <c r="M362" t="s">
        <v>10</v>
      </c>
      <c r="N362">
        <v>10</v>
      </c>
      <c r="O362" t="s">
        <v>958</v>
      </c>
      <c r="P362">
        <v>2</v>
      </c>
      <c r="Q362" s="12">
        <v>15000</v>
      </c>
      <c r="AD362" s="15" t="s">
        <v>2309</v>
      </c>
      <c r="AE362" t="s">
        <v>2845</v>
      </c>
    </row>
    <row r="363" spans="1:33" x14ac:dyDescent="0.3">
      <c r="A363" t="s">
        <v>25</v>
      </c>
      <c r="B363" t="s">
        <v>2775</v>
      </c>
      <c r="C363" t="s">
        <v>1125</v>
      </c>
      <c r="D363" t="s">
        <v>48</v>
      </c>
      <c r="E363" s="7">
        <v>871951431264700</v>
      </c>
      <c r="F363" s="7">
        <v>929002969602</v>
      </c>
      <c r="G363" t="s">
        <v>1868</v>
      </c>
      <c r="I363" s="4">
        <v>82</v>
      </c>
      <c r="J363" s="4">
        <f t="shared" si="12"/>
        <v>98.4</v>
      </c>
      <c r="K363" s="10" t="s">
        <v>1149</v>
      </c>
      <c r="M363" t="s">
        <v>10</v>
      </c>
      <c r="N363">
        <v>10</v>
      </c>
      <c r="O363" t="s">
        <v>958</v>
      </c>
      <c r="P363">
        <v>2</v>
      </c>
      <c r="Q363" s="12">
        <v>15000</v>
      </c>
      <c r="AD363" s="15" t="s">
        <v>2310</v>
      </c>
      <c r="AE363" t="s">
        <v>2845</v>
      </c>
    </row>
    <row r="364" spans="1:33" x14ac:dyDescent="0.3">
      <c r="A364" t="s">
        <v>25</v>
      </c>
      <c r="B364" t="s">
        <v>2775</v>
      </c>
      <c r="C364" t="s">
        <v>1125</v>
      </c>
      <c r="D364" t="s">
        <v>48</v>
      </c>
      <c r="E364" s="7">
        <v>871951431268500</v>
      </c>
      <c r="F364" s="7">
        <v>929002970002</v>
      </c>
      <c r="G364" t="s">
        <v>1869</v>
      </c>
      <c r="I364" s="4">
        <v>82</v>
      </c>
      <c r="J364" s="4">
        <f t="shared" si="12"/>
        <v>98.4</v>
      </c>
      <c r="K364" s="10" t="s">
        <v>1149</v>
      </c>
      <c r="M364" t="s">
        <v>10</v>
      </c>
      <c r="N364">
        <v>10</v>
      </c>
      <c r="O364" t="s">
        <v>958</v>
      </c>
      <c r="P364">
        <v>2</v>
      </c>
      <c r="Q364" s="12">
        <v>15000</v>
      </c>
      <c r="AD364" s="15" t="s">
        <v>2312</v>
      </c>
      <c r="AE364" t="s">
        <v>2845</v>
      </c>
    </row>
    <row r="365" spans="1:33" x14ac:dyDescent="0.3">
      <c r="A365" t="s">
        <v>25</v>
      </c>
      <c r="B365" t="s">
        <v>2775</v>
      </c>
      <c r="C365" t="s">
        <v>1125</v>
      </c>
      <c r="D365" t="s">
        <v>48</v>
      </c>
      <c r="E365" s="7">
        <v>871951431272200</v>
      </c>
      <c r="F365" s="7">
        <v>929002970402</v>
      </c>
      <c r="G365" t="s">
        <v>1870</v>
      </c>
      <c r="I365" s="4">
        <v>82</v>
      </c>
      <c r="J365" s="4">
        <f t="shared" si="12"/>
        <v>98.4</v>
      </c>
      <c r="K365" s="10" t="s">
        <v>1149</v>
      </c>
      <c r="M365" t="s">
        <v>10</v>
      </c>
      <c r="N365">
        <v>10</v>
      </c>
      <c r="O365" t="s">
        <v>958</v>
      </c>
      <c r="P365">
        <v>2</v>
      </c>
      <c r="Q365" s="12">
        <v>15000</v>
      </c>
      <c r="AD365" s="15" t="s">
        <v>2313</v>
      </c>
      <c r="AE365" t="s">
        <v>2845</v>
      </c>
    </row>
    <row r="366" spans="1:33" x14ac:dyDescent="0.3">
      <c r="A366" t="s">
        <v>25</v>
      </c>
      <c r="B366" t="s">
        <v>2775</v>
      </c>
      <c r="C366" t="s">
        <v>1125</v>
      </c>
      <c r="D366" t="s">
        <v>48</v>
      </c>
      <c r="E366" s="7">
        <v>871951431262300</v>
      </c>
      <c r="F366" s="7">
        <v>929002969402</v>
      </c>
      <c r="G366" t="s">
        <v>2687</v>
      </c>
      <c r="I366" s="4">
        <v>82</v>
      </c>
      <c r="J366" s="4">
        <f t="shared" si="12"/>
        <v>98.4</v>
      </c>
      <c r="K366" s="10" t="s">
        <v>1149</v>
      </c>
      <c r="M366" t="s">
        <v>10</v>
      </c>
      <c r="N366">
        <v>10</v>
      </c>
      <c r="O366" t="s">
        <v>958</v>
      </c>
      <c r="P366">
        <v>2</v>
      </c>
      <c r="Q366" s="12">
        <v>15000</v>
      </c>
      <c r="AD366" s="15" t="s">
        <v>2311</v>
      </c>
      <c r="AE366" t="s">
        <v>2845</v>
      </c>
    </row>
    <row r="367" spans="1:33" x14ac:dyDescent="0.3">
      <c r="A367" t="s">
        <v>25</v>
      </c>
      <c r="B367" t="s">
        <v>2795</v>
      </c>
      <c r="C367" t="s">
        <v>1125</v>
      </c>
      <c r="D367" t="s">
        <v>48</v>
      </c>
      <c r="E367" s="7">
        <v>871951431304000</v>
      </c>
      <c r="F367" s="7">
        <v>929002973102</v>
      </c>
      <c r="G367" t="s">
        <v>1871</v>
      </c>
      <c r="I367" s="4">
        <v>117</v>
      </c>
      <c r="J367" s="4">
        <f t="shared" si="12"/>
        <v>140.4</v>
      </c>
      <c r="K367" s="10" t="s">
        <v>1149</v>
      </c>
      <c r="M367" t="s">
        <v>10</v>
      </c>
      <c r="N367">
        <v>10</v>
      </c>
      <c r="O367" t="s">
        <v>958</v>
      </c>
      <c r="P367">
        <v>2</v>
      </c>
      <c r="Q367" s="12">
        <v>15000</v>
      </c>
      <c r="AD367" s="15" t="s">
        <v>2314</v>
      </c>
      <c r="AE367" t="s">
        <v>2845</v>
      </c>
    </row>
    <row r="368" spans="1:33" x14ac:dyDescent="0.3">
      <c r="A368" t="s">
        <v>25</v>
      </c>
      <c r="B368" t="s">
        <v>2795</v>
      </c>
      <c r="C368" t="s">
        <v>1125</v>
      </c>
      <c r="D368" t="s">
        <v>48</v>
      </c>
      <c r="E368" s="7">
        <v>871951431308800</v>
      </c>
      <c r="F368" s="7">
        <v>929002973302</v>
      </c>
      <c r="G368" t="s">
        <v>1873</v>
      </c>
      <c r="I368" s="4">
        <v>117</v>
      </c>
      <c r="J368" s="4">
        <f t="shared" si="12"/>
        <v>140.4</v>
      </c>
      <c r="K368" s="10" t="s">
        <v>1149</v>
      </c>
      <c r="M368" t="s">
        <v>10</v>
      </c>
      <c r="N368">
        <v>10</v>
      </c>
      <c r="O368" t="s">
        <v>958</v>
      </c>
      <c r="P368">
        <v>2</v>
      </c>
      <c r="Q368" s="12">
        <v>15000</v>
      </c>
      <c r="AD368" s="15" t="s">
        <v>2316</v>
      </c>
      <c r="AE368" t="s">
        <v>2845</v>
      </c>
    </row>
    <row r="369" spans="1:31" x14ac:dyDescent="0.3">
      <c r="A369" t="s">
        <v>25</v>
      </c>
      <c r="B369" t="s">
        <v>2795</v>
      </c>
      <c r="C369" t="s">
        <v>1125</v>
      </c>
      <c r="D369" t="s">
        <v>48</v>
      </c>
      <c r="E369" s="7">
        <v>871951431310100</v>
      </c>
      <c r="F369" s="7">
        <v>929002973502</v>
      </c>
      <c r="G369" t="s">
        <v>1875</v>
      </c>
      <c r="I369" s="4">
        <v>117</v>
      </c>
      <c r="J369" s="4">
        <f t="shared" si="12"/>
        <v>140.4</v>
      </c>
      <c r="K369" s="10" t="s">
        <v>1149</v>
      </c>
      <c r="M369" t="s">
        <v>10</v>
      </c>
      <c r="N369">
        <v>10</v>
      </c>
      <c r="O369" t="s">
        <v>958</v>
      </c>
      <c r="P369">
        <v>2</v>
      </c>
      <c r="Q369" s="12">
        <v>15000</v>
      </c>
      <c r="AD369" s="15" t="s">
        <v>2318</v>
      </c>
      <c r="AE369" t="s">
        <v>2845</v>
      </c>
    </row>
    <row r="370" spans="1:31" x14ac:dyDescent="0.3">
      <c r="A370" t="s">
        <v>25</v>
      </c>
      <c r="B370" t="s">
        <v>2795</v>
      </c>
      <c r="C370" t="s">
        <v>1125</v>
      </c>
      <c r="D370" t="s">
        <v>48</v>
      </c>
      <c r="E370" s="7">
        <v>871951431302600</v>
      </c>
      <c r="F370" s="7">
        <v>929002973002</v>
      </c>
      <c r="G370" t="s">
        <v>1872</v>
      </c>
      <c r="I370" s="4">
        <v>117</v>
      </c>
      <c r="J370" s="4">
        <f t="shared" si="12"/>
        <v>140.4</v>
      </c>
      <c r="K370" s="10" t="s">
        <v>1149</v>
      </c>
      <c r="M370" t="s">
        <v>10</v>
      </c>
      <c r="N370">
        <v>10</v>
      </c>
      <c r="O370" t="s">
        <v>958</v>
      </c>
      <c r="P370">
        <v>2</v>
      </c>
      <c r="Q370" s="12">
        <v>15000</v>
      </c>
      <c r="AD370" s="15" t="s">
        <v>2315</v>
      </c>
      <c r="AE370" t="s">
        <v>2845</v>
      </c>
    </row>
    <row r="371" spans="1:31" x14ac:dyDescent="0.3">
      <c r="A371" t="s">
        <v>25</v>
      </c>
      <c r="B371" t="s">
        <v>2795</v>
      </c>
      <c r="C371" t="s">
        <v>1125</v>
      </c>
      <c r="D371" t="s">
        <v>48</v>
      </c>
      <c r="E371" s="7">
        <v>871951431306400</v>
      </c>
      <c r="F371" s="7">
        <v>929002973202</v>
      </c>
      <c r="G371" t="s">
        <v>1874</v>
      </c>
      <c r="I371" s="4">
        <v>117</v>
      </c>
      <c r="J371" s="4">
        <f t="shared" si="12"/>
        <v>140.4</v>
      </c>
      <c r="K371" s="10" t="s">
        <v>1149</v>
      </c>
      <c r="M371" t="s">
        <v>10</v>
      </c>
      <c r="N371">
        <v>10</v>
      </c>
      <c r="O371" t="s">
        <v>958</v>
      </c>
      <c r="P371">
        <v>2</v>
      </c>
      <c r="Q371" s="12">
        <v>15000</v>
      </c>
      <c r="AD371" s="15" t="s">
        <v>2317</v>
      </c>
      <c r="AE371" t="s">
        <v>2845</v>
      </c>
    </row>
    <row r="372" spans="1:31" x14ac:dyDescent="0.3">
      <c r="A372" t="s">
        <v>25</v>
      </c>
      <c r="B372" t="s">
        <v>2784</v>
      </c>
      <c r="C372" t="s">
        <v>2604</v>
      </c>
      <c r="D372" t="s">
        <v>48</v>
      </c>
      <c r="E372" s="7">
        <v>871869657879700</v>
      </c>
      <c r="F372" s="7">
        <v>929001243702</v>
      </c>
      <c r="G372" t="s">
        <v>1930</v>
      </c>
      <c r="I372" s="4">
        <v>813</v>
      </c>
      <c r="J372" s="4">
        <f t="shared" si="12"/>
        <v>975.6</v>
      </c>
      <c r="K372" s="10" t="s">
        <v>1149</v>
      </c>
      <c r="M372" t="s">
        <v>10</v>
      </c>
      <c r="N372">
        <v>10</v>
      </c>
      <c r="O372" t="s">
        <v>958</v>
      </c>
      <c r="P372">
        <v>2</v>
      </c>
      <c r="Q372" s="12">
        <v>15000</v>
      </c>
      <c r="AD372" s="15" t="s">
        <v>2395</v>
      </c>
      <c r="AE372" t="s">
        <v>2845</v>
      </c>
    </row>
    <row r="373" spans="1:31" x14ac:dyDescent="0.3">
      <c r="A373" t="s">
        <v>25</v>
      </c>
      <c r="B373" t="s">
        <v>2784</v>
      </c>
      <c r="C373" t="s">
        <v>2604</v>
      </c>
      <c r="D373" t="s">
        <v>48</v>
      </c>
      <c r="E373" s="7">
        <v>871869657881000</v>
      </c>
      <c r="F373" s="7">
        <v>929001243802</v>
      </c>
      <c r="G373" t="s">
        <v>1931</v>
      </c>
      <c r="I373" s="4">
        <v>813</v>
      </c>
      <c r="J373" s="4">
        <f t="shared" si="12"/>
        <v>975.6</v>
      </c>
      <c r="K373" s="10" t="s">
        <v>1149</v>
      </c>
      <c r="M373" t="s">
        <v>10</v>
      </c>
      <c r="N373">
        <v>10</v>
      </c>
      <c r="O373" t="s">
        <v>958</v>
      </c>
      <c r="P373">
        <v>2</v>
      </c>
      <c r="Q373" s="12">
        <v>15000</v>
      </c>
      <c r="AD373" s="15" t="s">
        <v>2396</v>
      </c>
      <c r="AE373" t="s">
        <v>2845</v>
      </c>
    </row>
    <row r="374" spans="1:31" x14ac:dyDescent="0.3">
      <c r="A374" t="s">
        <v>25</v>
      </c>
      <c r="B374" t="s">
        <v>2784</v>
      </c>
      <c r="C374" t="s">
        <v>2604</v>
      </c>
      <c r="D374" t="s">
        <v>48</v>
      </c>
      <c r="E374" s="7">
        <v>871951430397300</v>
      </c>
      <c r="F374" s="7">
        <v>929002495002</v>
      </c>
      <c r="G374" t="s">
        <v>1670</v>
      </c>
      <c r="I374" s="4">
        <v>556</v>
      </c>
      <c r="J374" s="4">
        <f t="shared" si="12"/>
        <v>667.2</v>
      </c>
      <c r="K374" s="10" t="s">
        <v>1149</v>
      </c>
      <c r="M374" t="s">
        <v>10</v>
      </c>
      <c r="N374">
        <v>10</v>
      </c>
      <c r="O374" t="s">
        <v>958</v>
      </c>
      <c r="P374">
        <v>2</v>
      </c>
      <c r="Q374" s="12">
        <v>15000</v>
      </c>
      <c r="AD374" s="15" t="s">
        <v>2088</v>
      </c>
      <c r="AE374" t="s">
        <v>2845</v>
      </c>
    </row>
    <row r="375" spans="1:31" x14ac:dyDescent="0.3">
      <c r="A375" t="s">
        <v>25</v>
      </c>
      <c r="B375" t="s">
        <v>2784</v>
      </c>
      <c r="C375" t="s">
        <v>2604</v>
      </c>
      <c r="D375" t="s">
        <v>48</v>
      </c>
      <c r="E375" s="7">
        <v>871951430399700</v>
      </c>
      <c r="F375" s="7">
        <v>929002495102</v>
      </c>
      <c r="G375" t="s">
        <v>1671</v>
      </c>
      <c r="I375" s="4">
        <v>556</v>
      </c>
      <c r="J375" s="4">
        <f t="shared" si="12"/>
        <v>667.2</v>
      </c>
      <c r="K375" s="10" t="s">
        <v>1149</v>
      </c>
      <c r="M375" t="s">
        <v>10</v>
      </c>
      <c r="N375">
        <v>10</v>
      </c>
      <c r="O375" t="s">
        <v>958</v>
      </c>
      <c r="P375">
        <v>2</v>
      </c>
      <c r="Q375" s="12">
        <v>15000</v>
      </c>
      <c r="AD375" s="15" t="s">
        <v>2089</v>
      </c>
      <c r="AE375" t="s">
        <v>2845</v>
      </c>
    </row>
    <row r="376" spans="1:31" x14ac:dyDescent="0.3">
      <c r="A376" t="s">
        <v>25</v>
      </c>
      <c r="B376" t="s">
        <v>2784</v>
      </c>
      <c r="C376" t="s">
        <v>2604</v>
      </c>
      <c r="D376" t="s">
        <v>48</v>
      </c>
      <c r="E376" s="7">
        <v>871869964673800</v>
      </c>
      <c r="F376" s="7">
        <v>929002016602</v>
      </c>
      <c r="G376" t="s">
        <v>2690</v>
      </c>
      <c r="I376" s="4">
        <v>1286</v>
      </c>
      <c r="J376" s="4">
        <f t="shared" si="12"/>
        <v>1543.2</v>
      </c>
      <c r="K376" s="10" t="s">
        <v>1149</v>
      </c>
      <c r="M376" t="s">
        <v>10</v>
      </c>
      <c r="N376">
        <v>10</v>
      </c>
      <c r="O376" t="s">
        <v>958</v>
      </c>
      <c r="P376">
        <v>2</v>
      </c>
      <c r="Q376" s="12">
        <v>15000</v>
      </c>
      <c r="AD376" s="15" t="s">
        <v>2397</v>
      </c>
      <c r="AE376" t="s">
        <v>2845</v>
      </c>
    </row>
    <row r="377" spans="1:31" x14ac:dyDescent="0.3">
      <c r="A377" t="s">
        <v>25</v>
      </c>
      <c r="B377" t="s">
        <v>2784</v>
      </c>
      <c r="C377" t="s">
        <v>2604</v>
      </c>
      <c r="D377" t="s">
        <v>48</v>
      </c>
      <c r="E377" s="7">
        <v>871869964675200</v>
      </c>
      <c r="F377" s="7">
        <v>929002016702</v>
      </c>
      <c r="G377" t="s">
        <v>2691</v>
      </c>
      <c r="I377" s="4">
        <v>1286</v>
      </c>
      <c r="J377" s="4">
        <f t="shared" si="12"/>
        <v>1543.2</v>
      </c>
      <c r="K377" s="10" t="s">
        <v>1149</v>
      </c>
      <c r="M377" t="s">
        <v>10</v>
      </c>
      <c r="N377">
        <v>10</v>
      </c>
      <c r="O377" t="s">
        <v>958</v>
      </c>
      <c r="P377">
        <v>2</v>
      </c>
      <c r="Q377" s="12">
        <v>15000</v>
      </c>
      <c r="AD377" s="15" t="s">
        <v>2398</v>
      </c>
      <c r="AE377" t="s">
        <v>2845</v>
      </c>
    </row>
    <row r="378" spans="1:31" x14ac:dyDescent="0.3">
      <c r="A378" t="s">
        <v>25</v>
      </c>
      <c r="B378" t="s">
        <v>2785</v>
      </c>
      <c r="C378" t="s">
        <v>2542</v>
      </c>
      <c r="D378" t="s">
        <v>48</v>
      </c>
      <c r="E378" s="7">
        <v>871951447520500</v>
      </c>
      <c r="F378" s="7">
        <v>929003003702</v>
      </c>
      <c r="G378" t="s">
        <v>1773</v>
      </c>
      <c r="I378" s="4">
        <v>123</v>
      </c>
      <c r="J378" s="4">
        <f t="shared" si="12"/>
        <v>147.6</v>
      </c>
      <c r="K378" s="10" t="s">
        <v>1149</v>
      </c>
      <c r="M378" t="s">
        <v>10</v>
      </c>
      <c r="N378">
        <v>10</v>
      </c>
      <c r="O378" t="s">
        <v>958</v>
      </c>
      <c r="P378">
        <v>2</v>
      </c>
      <c r="Q378" s="12">
        <v>15000</v>
      </c>
      <c r="AD378" s="15" t="s">
        <v>2200</v>
      </c>
      <c r="AE378" t="s">
        <v>2845</v>
      </c>
    </row>
    <row r="379" spans="1:31" x14ac:dyDescent="0.3">
      <c r="A379" t="s">
        <v>25</v>
      </c>
      <c r="B379" t="s">
        <v>2785</v>
      </c>
      <c r="C379" t="s">
        <v>2542</v>
      </c>
      <c r="D379" t="s">
        <v>48</v>
      </c>
      <c r="E379" s="7">
        <v>871951447518200</v>
      </c>
      <c r="F379" s="7">
        <v>929003542502</v>
      </c>
      <c r="G379" t="s">
        <v>1741</v>
      </c>
      <c r="I379" s="4">
        <v>75</v>
      </c>
      <c r="J379" s="4">
        <f t="shared" si="12"/>
        <v>90</v>
      </c>
      <c r="K379" s="10" t="s">
        <v>1149</v>
      </c>
      <c r="M379" t="s">
        <v>10</v>
      </c>
      <c r="N379">
        <v>10</v>
      </c>
      <c r="O379" t="s">
        <v>958</v>
      </c>
      <c r="P379">
        <v>2</v>
      </c>
      <c r="Q379" s="12">
        <v>15000</v>
      </c>
      <c r="AD379" s="15" t="s">
        <v>2165</v>
      </c>
      <c r="AE379" t="s">
        <v>2845</v>
      </c>
    </row>
    <row r="380" spans="1:31" x14ac:dyDescent="0.3">
      <c r="A380" t="s">
        <v>25</v>
      </c>
      <c r="B380" t="s">
        <v>2799</v>
      </c>
      <c r="C380" t="s">
        <v>787</v>
      </c>
      <c r="D380" t="s">
        <v>48</v>
      </c>
      <c r="E380" s="7">
        <v>871869681177100</v>
      </c>
      <c r="F380" s="7">
        <v>929001891202</v>
      </c>
      <c r="G380" t="s">
        <v>2740</v>
      </c>
      <c r="I380" s="4">
        <v>250</v>
      </c>
      <c r="J380" s="4">
        <f t="shared" si="12"/>
        <v>300</v>
      </c>
      <c r="K380" s="10" t="s">
        <v>1149</v>
      </c>
      <c r="M380" t="s">
        <v>10</v>
      </c>
      <c r="N380">
        <v>6</v>
      </c>
      <c r="O380" t="s">
        <v>958</v>
      </c>
      <c r="P380">
        <v>2</v>
      </c>
      <c r="Q380" s="12">
        <v>15000</v>
      </c>
      <c r="AD380" s="15" t="s">
        <v>2350</v>
      </c>
      <c r="AE380" t="s">
        <v>2845</v>
      </c>
    </row>
    <row r="381" spans="1:31" x14ac:dyDescent="0.3">
      <c r="A381" t="s">
        <v>25</v>
      </c>
      <c r="B381" t="s">
        <v>2800</v>
      </c>
      <c r="C381" t="s">
        <v>788</v>
      </c>
      <c r="D381" t="s">
        <v>48</v>
      </c>
      <c r="E381" s="7">
        <v>871869681181800</v>
      </c>
      <c r="F381" s="7">
        <v>929001891402</v>
      </c>
      <c r="G381" t="s">
        <v>2742</v>
      </c>
      <c r="I381" s="4">
        <v>331</v>
      </c>
      <c r="J381" s="4">
        <f t="shared" si="12"/>
        <v>397.2</v>
      </c>
      <c r="K381" s="10" t="s">
        <v>1149</v>
      </c>
      <c r="M381" t="s">
        <v>10</v>
      </c>
      <c r="N381">
        <v>6</v>
      </c>
      <c r="O381" t="s">
        <v>958</v>
      </c>
      <c r="P381">
        <v>2</v>
      </c>
      <c r="Q381" s="12">
        <v>15000</v>
      </c>
      <c r="AD381" s="15" t="s">
        <v>2352</v>
      </c>
      <c r="AE381" t="s">
        <v>2845</v>
      </c>
    </row>
    <row r="382" spans="1:31" x14ac:dyDescent="0.3">
      <c r="A382" t="s">
        <v>25</v>
      </c>
      <c r="B382" t="s">
        <v>2800</v>
      </c>
      <c r="C382" t="s">
        <v>788</v>
      </c>
      <c r="D382" t="s">
        <v>48</v>
      </c>
      <c r="E382" s="7">
        <v>871869681179500</v>
      </c>
      <c r="F382" s="7">
        <v>929001891302</v>
      </c>
      <c r="G382" t="s">
        <v>2741</v>
      </c>
      <c r="I382" s="4">
        <v>281</v>
      </c>
      <c r="J382" s="4">
        <f t="shared" si="12"/>
        <v>337.2</v>
      </c>
      <c r="K382" s="10" t="s">
        <v>1149</v>
      </c>
      <c r="M382" t="s">
        <v>10</v>
      </c>
      <c r="N382">
        <v>6</v>
      </c>
      <c r="O382" t="s">
        <v>958</v>
      </c>
      <c r="P382">
        <v>2</v>
      </c>
      <c r="Q382" s="12">
        <v>15000</v>
      </c>
      <c r="AD382" s="15" t="s">
        <v>2351</v>
      </c>
      <c r="AE382" t="s">
        <v>2845</v>
      </c>
    </row>
    <row r="383" spans="1:31" x14ac:dyDescent="0.3">
      <c r="A383" t="s">
        <v>25</v>
      </c>
      <c r="B383" t="s">
        <v>2801</v>
      </c>
      <c r="C383" t="s">
        <v>785</v>
      </c>
      <c r="D383" t="s">
        <v>48</v>
      </c>
      <c r="E383" s="7">
        <v>871869681183200</v>
      </c>
      <c r="F383" s="7">
        <v>929001891502</v>
      </c>
      <c r="G383" t="s">
        <v>2743</v>
      </c>
      <c r="I383" s="4">
        <v>331</v>
      </c>
      <c r="J383" s="4">
        <f t="shared" si="12"/>
        <v>397.2</v>
      </c>
      <c r="K383" s="10" t="s">
        <v>1149</v>
      </c>
      <c r="M383" t="s">
        <v>10</v>
      </c>
      <c r="N383">
        <v>6</v>
      </c>
      <c r="O383" t="s">
        <v>958</v>
      </c>
      <c r="P383">
        <v>2</v>
      </c>
      <c r="Q383" s="12">
        <v>15000</v>
      </c>
      <c r="AD383" s="15" t="s">
        <v>2353</v>
      </c>
      <c r="AE383" t="s">
        <v>2845</v>
      </c>
    </row>
    <row r="384" spans="1:31" x14ac:dyDescent="0.3">
      <c r="A384" t="s">
        <v>25</v>
      </c>
      <c r="B384" t="s">
        <v>2801</v>
      </c>
      <c r="C384" t="s">
        <v>785</v>
      </c>
      <c r="D384" t="s">
        <v>48</v>
      </c>
      <c r="E384" s="7">
        <v>871869681185600</v>
      </c>
      <c r="F384" s="7">
        <v>929001891602</v>
      </c>
      <c r="G384" t="s">
        <v>2744</v>
      </c>
      <c r="I384" s="4">
        <v>382</v>
      </c>
      <c r="J384" s="4">
        <f t="shared" si="12"/>
        <v>458.4</v>
      </c>
      <c r="K384" s="10" t="s">
        <v>1149</v>
      </c>
      <c r="M384" t="s">
        <v>10</v>
      </c>
      <c r="N384">
        <v>6</v>
      </c>
      <c r="O384" t="s">
        <v>958</v>
      </c>
      <c r="P384">
        <v>2</v>
      </c>
      <c r="Q384" s="12">
        <v>15000</v>
      </c>
      <c r="AD384" s="15" t="s">
        <v>2354</v>
      </c>
      <c r="AE384" t="s">
        <v>2845</v>
      </c>
    </row>
    <row r="385" spans="1:31" x14ac:dyDescent="0.3">
      <c r="A385" t="s">
        <v>25</v>
      </c>
      <c r="B385" t="s">
        <v>2798</v>
      </c>
      <c r="C385" t="s">
        <v>2692</v>
      </c>
      <c r="D385" t="s">
        <v>48</v>
      </c>
      <c r="E385" s="7">
        <v>871869681171900</v>
      </c>
      <c r="F385" s="7">
        <v>929001890902</v>
      </c>
      <c r="G385" t="s">
        <v>2738</v>
      </c>
      <c r="I385" s="4">
        <v>205</v>
      </c>
      <c r="J385" s="4">
        <f t="shared" si="12"/>
        <v>246</v>
      </c>
      <c r="K385" s="10" t="s">
        <v>1149</v>
      </c>
      <c r="M385" t="s">
        <v>10</v>
      </c>
      <c r="N385">
        <v>6</v>
      </c>
      <c r="O385" t="s">
        <v>958</v>
      </c>
      <c r="P385">
        <v>2</v>
      </c>
      <c r="Q385" s="12">
        <v>15000</v>
      </c>
      <c r="AD385" s="15" t="s">
        <v>2348</v>
      </c>
      <c r="AE385" t="s">
        <v>2845</v>
      </c>
    </row>
    <row r="386" spans="1:31" x14ac:dyDescent="0.3">
      <c r="A386" t="s">
        <v>25</v>
      </c>
      <c r="B386" t="s">
        <v>2799</v>
      </c>
      <c r="C386" t="s">
        <v>787</v>
      </c>
      <c r="D386" t="s">
        <v>48</v>
      </c>
      <c r="E386" s="7">
        <v>871869681175700</v>
      </c>
      <c r="F386" s="7">
        <v>929001891102</v>
      </c>
      <c r="G386" t="s">
        <v>2739</v>
      </c>
      <c r="I386" s="4">
        <v>226</v>
      </c>
      <c r="J386" s="4">
        <f t="shared" si="12"/>
        <v>271.2</v>
      </c>
      <c r="K386" s="10" t="s">
        <v>1149</v>
      </c>
      <c r="M386" t="s">
        <v>10</v>
      </c>
      <c r="N386">
        <v>6</v>
      </c>
      <c r="O386" t="s">
        <v>958</v>
      </c>
      <c r="P386">
        <v>2</v>
      </c>
      <c r="Q386" s="12">
        <v>15000</v>
      </c>
      <c r="AD386" s="15" t="s">
        <v>2349</v>
      </c>
      <c r="AE386" t="s">
        <v>2845</v>
      </c>
    </row>
    <row r="387" spans="1:31" x14ac:dyDescent="0.3">
      <c r="A387" t="s">
        <v>25</v>
      </c>
      <c r="B387" t="s">
        <v>906</v>
      </c>
      <c r="C387" t="s">
        <v>780</v>
      </c>
      <c r="D387" t="s">
        <v>48</v>
      </c>
      <c r="E387" s="7">
        <v>871951440371000</v>
      </c>
      <c r="F387" s="7">
        <v>929003130502</v>
      </c>
      <c r="G387" t="s">
        <v>1987</v>
      </c>
      <c r="I387" s="4">
        <v>170</v>
      </c>
      <c r="J387" s="4">
        <f t="shared" si="12"/>
        <v>204</v>
      </c>
      <c r="K387" s="10" t="s">
        <v>1149</v>
      </c>
      <c r="M387" t="s">
        <v>10</v>
      </c>
      <c r="N387">
        <v>20</v>
      </c>
      <c r="O387" t="s">
        <v>958</v>
      </c>
      <c r="P387">
        <v>2</v>
      </c>
      <c r="Q387" s="12">
        <v>20000</v>
      </c>
      <c r="AD387" s="15" t="s">
        <v>2456</v>
      </c>
      <c r="AE387" t="s">
        <v>2845</v>
      </c>
    </row>
    <row r="388" spans="1:31" x14ac:dyDescent="0.3">
      <c r="A388" s="14" t="s">
        <v>25</v>
      </c>
      <c r="B388" t="s">
        <v>906</v>
      </c>
      <c r="C388" t="s">
        <v>780</v>
      </c>
      <c r="D388" t="s">
        <v>48</v>
      </c>
      <c r="E388" s="7">
        <v>871951425786300</v>
      </c>
      <c r="F388" s="7">
        <v>929001276037</v>
      </c>
      <c r="G388" t="s">
        <v>177</v>
      </c>
      <c r="H388" s="4">
        <v>115</v>
      </c>
      <c r="I388" s="4">
        <v>120.3</v>
      </c>
      <c r="J388" s="4">
        <f t="shared" ref="J388:J451" si="13">ROUND(I388*1.2,2)</f>
        <v>144.36000000000001</v>
      </c>
      <c r="K388" s="10">
        <v>4.6086956521738998E-2</v>
      </c>
      <c r="L388" s="7">
        <v>8539520000</v>
      </c>
      <c r="M388" t="s">
        <v>10</v>
      </c>
      <c r="N388">
        <v>20</v>
      </c>
      <c r="O388" t="s">
        <v>958</v>
      </c>
      <c r="P388">
        <v>2</v>
      </c>
      <c r="Q388" s="12">
        <v>15000</v>
      </c>
      <c r="R388" s="22">
        <v>16</v>
      </c>
      <c r="S388" s="12">
        <v>1600</v>
      </c>
      <c r="T388" s="12">
        <f>S388/R388</f>
        <v>100</v>
      </c>
      <c r="U388" s="12" t="s">
        <v>1046</v>
      </c>
      <c r="V388" s="12">
        <v>4000</v>
      </c>
      <c r="W388" t="s">
        <v>28</v>
      </c>
      <c r="X388" t="s">
        <v>962</v>
      </c>
      <c r="Z388">
        <v>28</v>
      </c>
      <c r="AA388">
        <v>1212</v>
      </c>
      <c r="AD388" s="15" t="s">
        <v>1042</v>
      </c>
      <c r="AE388" t="s">
        <v>2845</v>
      </c>
    </row>
    <row r="389" spans="1:31" x14ac:dyDescent="0.3">
      <c r="A389" t="s">
        <v>25</v>
      </c>
      <c r="B389" t="s">
        <v>906</v>
      </c>
      <c r="C389" t="s">
        <v>780</v>
      </c>
      <c r="D389" t="s">
        <v>48</v>
      </c>
      <c r="E389" s="7">
        <v>871951440373400</v>
      </c>
      <c r="F389" s="7">
        <v>929003130602</v>
      </c>
      <c r="G389" t="s">
        <v>1988</v>
      </c>
      <c r="I389" s="4">
        <v>170</v>
      </c>
      <c r="J389" s="4">
        <f t="shared" si="13"/>
        <v>204</v>
      </c>
      <c r="K389" s="10" t="s">
        <v>1149</v>
      </c>
      <c r="M389" t="s">
        <v>10</v>
      </c>
      <c r="N389">
        <v>20</v>
      </c>
      <c r="O389" t="s">
        <v>958</v>
      </c>
      <c r="P389">
        <v>2</v>
      </c>
      <c r="Q389" s="12">
        <v>20000</v>
      </c>
      <c r="AD389" s="15" t="s">
        <v>2457</v>
      </c>
      <c r="AE389" t="s">
        <v>2845</v>
      </c>
    </row>
    <row r="390" spans="1:31" x14ac:dyDescent="0.3">
      <c r="A390" s="14" t="s">
        <v>25</v>
      </c>
      <c r="B390" t="s">
        <v>906</v>
      </c>
      <c r="C390" t="s">
        <v>780</v>
      </c>
      <c r="D390" t="s">
        <v>48</v>
      </c>
      <c r="E390" s="7">
        <v>871951425788700</v>
      </c>
      <c r="F390" s="7">
        <v>929001276137</v>
      </c>
      <c r="G390" t="s">
        <v>178</v>
      </c>
      <c r="H390" s="4">
        <v>115</v>
      </c>
      <c r="I390" s="4">
        <v>120.3</v>
      </c>
      <c r="J390" s="4">
        <f t="shared" si="13"/>
        <v>144.36000000000001</v>
      </c>
      <c r="K390" s="10">
        <v>4.6086956521738998E-2</v>
      </c>
      <c r="L390" s="7">
        <v>8539520000</v>
      </c>
      <c r="M390" t="s">
        <v>10</v>
      </c>
      <c r="N390">
        <v>20</v>
      </c>
      <c r="O390" t="s">
        <v>958</v>
      </c>
      <c r="P390">
        <v>2</v>
      </c>
      <c r="Q390" s="12">
        <v>15000</v>
      </c>
      <c r="R390" s="22">
        <v>16</v>
      </c>
      <c r="S390" s="12">
        <v>1600</v>
      </c>
      <c r="T390" s="12">
        <f t="shared" ref="T390:T396" si="14">S390/R390</f>
        <v>100</v>
      </c>
      <c r="U390" s="12" t="s">
        <v>1046</v>
      </c>
      <c r="V390" s="12">
        <v>6500</v>
      </c>
      <c r="W390" t="s">
        <v>28</v>
      </c>
      <c r="X390" t="s">
        <v>962</v>
      </c>
      <c r="Z390">
        <v>28</v>
      </c>
      <c r="AA390">
        <v>1212</v>
      </c>
      <c r="AD390" s="15" t="s">
        <v>1043</v>
      </c>
      <c r="AE390" t="s">
        <v>2845</v>
      </c>
    </row>
    <row r="391" spans="1:31" x14ac:dyDescent="0.3">
      <c r="A391" s="14" t="s">
        <v>25</v>
      </c>
      <c r="B391" t="s">
        <v>906</v>
      </c>
      <c r="C391" t="s">
        <v>781</v>
      </c>
      <c r="D391" t="s">
        <v>48</v>
      </c>
      <c r="E391" s="7">
        <v>871951426608700</v>
      </c>
      <c r="F391" s="7">
        <v>929002446002</v>
      </c>
      <c r="G391" t="s">
        <v>179</v>
      </c>
      <c r="H391" s="4">
        <v>195</v>
      </c>
      <c r="I391" s="4">
        <v>203.9</v>
      </c>
      <c r="J391" s="4">
        <f t="shared" si="13"/>
        <v>244.68</v>
      </c>
      <c r="K391" s="10">
        <v>4.5641025641025568E-2</v>
      </c>
      <c r="L391" s="7">
        <v>8539520000</v>
      </c>
      <c r="M391" t="s">
        <v>10</v>
      </c>
      <c r="N391">
        <v>20</v>
      </c>
      <c r="O391" t="s">
        <v>958</v>
      </c>
      <c r="P391">
        <v>2</v>
      </c>
      <c r="Q391" s="12">
        <v>30000</v>
      </c>
      <c r="R391" s="22">
        <v>18</v>
      </c>
      <c r="S391" s="12">
        <v>1800</v>
      </c>
      <c r="T391" s="12">
        <f t="shared" si="14"/>
        <v>100</v>
      </c>
      <c r="U391" s="12" t="s">
        <v>1046</v>
      </c>
      <c r="V391" s="12">
        <v>4000</v>
      </c>
      <c r="W391" t="s">
        <v>28</v>
      </c>
      <c r="X391" t="s">
        <v>962</v>
      </c>
      <c r="Z391">
        <v>28</v>
      </c>
      <c r="AA391">
        <v>1212</v>
      </c>
      <c r="AD391" s="25" t="s">
        <v>1044</v>
      </c>
      <c r="AE391" t="s">
        <v>2845</v>
      </c>
    </row>
    <row r="392" spans="1:31" x14ac:dyDescent="0.3">
      <c r="A392" s="14" t="s">
        <v>25</v>
      </c>
      <c r="B392" t="s">
        <v>906</v>
      </c>
      <c r="C392" t="s">
        <v>781</v>
      </c>
      <c r="D392" t="s">
        <v>48</v>
      </c>
      <c r="E392" s="7">
        <v>871951426610000</v>
      </c>
      <c r="F392" s="7">
        <v>929002446102</v>
      </c>
      <c r="G392" t="s">
        <v>180</v>
      </c>
      <c r="H392" s="4">
        <v>195</v>
      </c>
      <c r="I392" s="4">
        <v>203.9</v>
      </c>
      <c r="J392" s="4">
        <f t="shared" si="13"/>
        <v>244.68</v>
      </c>
      <c r="K392" s="10">
        <v>4.5641025641025568E-2</v>
      </c>
      <c r="L392" s="7">
        <v>8539520000</v>
      </c>
      <c r="M392" t="s">
        <v>10</v>
      </c>
      <c r="N392">
        <v>20</v>
      </c>
      <c r="O392" t="s">
        <v>958</v>
      </c>
      <c r="P392">
        <v>2</v>
      </c>
      <c r="Q392" s="12">
        <v>30000</v>
      </c>
      <c r="R392" s="22">
        <v>18</v>
      </c>
      <c r="S392" s="12">
        <v>1800</v>
      </c>
      <c r="T392" s="12">
        <f t="shared" si="14"/>
        <v>100</v>
      </c>
      <c r="U392" s="12" t="s">
        <v>1046</v>
      </c>
      <c r="V392" s="12">
        <v>6500</v>
      </c>
      <c r="W392" t="s">
        <v>28</v>
      </c>
      <c r="X392" t="s">
        <v>962</v>
      </c>
      <c r="Z392">
        <v>28</v>
      </c>
      <c r="AA392">
        <v>1212</v>
      </c>
      <c r="AD392" s="25" t="s">
        <v>1045</v>
      </c>
      <c r="AE392" t="s">
        <v>2845</v>
      </c>
    </row>
    <row r="393" spans="1:31" x14ac:dyDescent="0.3">
      <c r="A393" s="14" t="s">
        <v>25</v>
      </c>
      <c r="B393" t="s">
        <v>906</v>
      </c>
      <c r="C393" t="s">
        <v>782</v>
      </c>
      <c r="D393" t="s">
        <v>48</v>
      </c>
      <c r="E393" s="7">
        <v>871951440375800</v>
      </c>
      <c r="F393" s="7">
        <v>929003130702</v>
      </c>
      <c r="G393" t="s">
        <v>181</v>
      </c>
      <c r="H393" s="4">
        <v>220.83</v>
      </c>
      <c r="I393" s="4">
        <v>230.9</v>
      </c>
      <c r="J393" s="4">
        <f t="shared" si="13"/>
        <v>277.08</v>
      </c>
      <c r="K393" s="10">
        <v>4.5600688312276372E-2</v>
      </c>
      <c r="L393" s="7">
        <v>8539520000</v>
      </c>
      <c r="M393" t="s">
        <v>10</v>
      </c>
      <c r="N393">
        <v>20</v>
      </c>
      <c r="O393" t="s">
        <v>958</v>
      </c>
      <c r="P393">
        <v>2</v>
      </c>
      <c r="Q393" s="12">
        <v>20000</v>
      </c>
      <c r="R393" s="22">
        <v>19.5</v>
      </c>
      <c r="S393" s="12">
        <v>2000</v>
      </c>
      <c r="T393" s="12">
        <f t="shared" si="14"/>
        <v>102.56410256410257</v>
      </c>
      <c r="U393" s="12" t="s">
        <v>1046</v>
      </c>
      <c r="V393" s="12">
        <v>4000</v>
      </c>
      <c r="W393" t="s">
        <v>28</v>
      </c>
      <c r="X393" t="s">
        <v>962</v>
      </c>
      <c r="Z393">
        <v>28</v>
      </c>
      <c r="AA393">
        <v>1513</v>
      </c>
      <c r="AD393" s="25" t="s">
        <v>1047</v>
      </c>
      <c r="AE393" t="s">
        <v>2845</v>
      </c>
    </row>
    <row r="394" spans="1:31" x14ac:dyDescent="0.3">
      <c r="A394" s="14" t="s">
        <v>25</v>
      </c>
      <c r="B394" t="s">
        <v>906</v>
      </c>
      <c r="C394" t="s">
        <v>782</v>
      </c>
      <c r="D394" t="s">
        <v>48</v>
      </c>
      <c r="E394" s="7">
        <v>871951440377200</v>
      </c>
      <c r="F394" s="7">
        <v>929003130802</v>
      </c>
      <c r="G394" t="s">
        <v>182</v>
      </c>
      <c r="H394" s="4">
        <v>220.83</v>
      </c>
      <c r="I394" s="4">
        <v>230.9</v>
      </c>
      <c r="J394" s="4">
        <f t="shared" si="13"/>
        <v>277.08</v>
      </c>
      <c r="K394" s="10">
        <v>4.5600688312276372E-2</v>
      </c>
      <c r="L394" s="7">
        <v>8539520000</v>
      </c>
      <c r="M394" t="s">
        <v>10</v>
      </c>
      <c r="N394">
        <v>20</v>
      </c>
      <c r="O394" t="s">
        <v>958</v>
      </c>
      <c r="P394">
        <v>2</v>
      </c>
      <c r="Q394" s="12">
        <v>20000</v>
      </c>
      <c r="R394" s="22">
        <v>19.5</v>
      </c>
      <c r="S394" s="12">
        <v>2000</v>
      </c>
      <c r="T394" s="12">
        <f t="shared" si="14"/>
        <v>102.56410256410257</v>
      </c>
      <c r="U394" s="12" t="s">
        <v>1046</v>
      </c>
      <c r="V394" s="12">
        <v>6500</v>
      </c>
      <c r="W394" t="s">
        <v>28</v>
      </c>
      <c r="X394" t="s">
        <v>962</v>
      </c>
      <c r="Z394">
        <v>28</v>
      </c>
      <c r="AA394">
        <v>1513</v>
      </c>
      <c r="AD394" s="25" t="s">
        <v>1048</v>
      </c>
      <c r="AE394" t="s">
        <v>2845</v>
      </c>
    </row>
    <row r="395" spans="1:31" x14ac:dyDescent="0.3">
      <c r="A395" s="14" t="s">
        <v>25</v>
      </c>
      <c r="B395" t="s">
        <v>906</v>
      </c>
      <c r="C395" t="s">
        <v>805</v>
      </c>
      <c r="D395" t="s">
        <v>48</v>
      </c>
      <c r="E395" s="7">
        <v>871951426612400</v>
      </c>
      <c r="F395" s="7">
        <v>929002446302</v>
      </c>
      <c r="G395" t="s">
        <v>328</v>
      </c>
      <c r="H395" s="4">
        <v>278.33</v>
      </c>
      <c r="I395" s="4">
        <v>291</v>
      </c>
      <c r="J395" s="4">
        <f t="shared" si="13"/>
        <v>349.2</v>
      </c>
      <c r="K395" s="10">
        <v>4.5521503251535922E-2</v>
      </c>
      <c r="L395" s="7">
        <v>8539520000</v>
      </c>
      <c r="M395" t="s">
        <v>10</v>
      </c>
      <c r="N395">
        <v>20</v>
      </c>
      <c r="O395" t="s">
        <v>958</v>
      </c>
      <c r="P395">
        <v>2</v>
      </c>
      <c r="Q395" s="12">
        <v>30000</v>
      </c>
      <c r="R395" s="22">
        <v>23</v>
      </c>
      <c r="S395" s="12">
        <v>2300</v>
      </c>
      <c r="T395" s="12">
        <f t="shared" si="14"/>
        <v>100</v>
      </c>
      <c r="U395" s="12" t="s">
        <v>1046</v>
      </c>
      <c r="V395" s="12">
        <v>4000</v>
      </c>
      <c r="W395" t="s">
        <v>28</v>
      </c>
      <c r="X395" t="s">
        <v>962</v>
      </c>
      <c r="Z395">
        <v>28</v>
      </c>
      <c r="AA395">
        <v>1513</v>
      </c>
      <c r="AD395" s="15" t="s">
        <v>1301</v>
      </c>
      <c r="AE395" t="s">
        <v>2845</v>
      </c>
    </row>
    <row r="396" spans="1:31" x14ac:dyDescent="0.3">
      <c r="A396" s="14" t="s">
        <v>25</v>
      </c>
      <c r="B396" t="s">
        <v>906</v>
      </c>
      <c r="C396" t="s">
        <v>805</v>
      </c>
      <c r="D396" t="s">
        <v>48</v>
      </c>
      <c r="E396" s="7">
        <v>871951426614800</v>
      </c>
      <c r="F396" s="7">
        <v>929002446402</v>
      </c>
      <c r="G396" t="s">
        <v>329</v>
      </c>
      <c r="H396" s="4">
        <v>278.33</v>
      </c>
      <c r="I396" s="4">
        <v>291</v>
      </c>
      <c r="J396" s="4">
        <f t="shared" si="13"/>
        <v>349.2</v>
      </c>
      <c r="K396" s="10">
        <v>4.5521503251535922E-2</v>
      </c>
      <c r="L396" s="7">
        <v>8539520000</v>
      </c>
      <c r="M396" t="s">
        <v>10</v>
      </c>
      <c r="N396">
        <v>20</v>
      </c>
      <c r="O396" t="s">
        <v>958</v>
      </c>
      <c r="P396">
        <v>2</v>
      </c>
      <c r="Q396" s="12">
        <v>30000</v>
      </c>
      <c r="R396" s="22">
        <v>23</v>
      </c>
      <c r="S396" s="12">
        <v>2300</v>
      </c>
      <c r="T396" s="12">
        <f t="shared" si="14"/>
        <v>100</v>
      </c>
      <c r="U396" s="12" t="s">
        <v>1046</v>
      </c>
      <c r="V396" s="12">
        <v>6500</v>
      </c>
      <c r="W396" t="s">
        <v>28</v>
      </c>
      <c r="X396" t="s">
        <v>962</v>
      </c>
      <c r="Z396">
        <v>28</v>
      </c>
      <c r="AA396">
        <v>1513</v>
      </c>
      <c r="AD396" s="15" t="s">
        <v>1302</v>
      </c>
      <c r="AE396" t="s">
        <v>2845</v>
      </c>
    </row>
    <row r="397" spans="1:31" x14ac:dyDescent="0.3">
      <c r="A397" t="s">
        <v>25</v>
      </c>
      <c r="B397" t="s">
        <v>906</v>
      </c>
      <c r="C397" t="s">
        <v>783</v>
      </c>
      <c r="D397" t="s">
        <v>48</v>
      </c>
      <c r="E397" s="7">
        <v>871951440367300</v>
      </c>
      <c r="F397" s="7">
        <v>929003130302</v>
      </c>
      <c r="G397" t="s">
        <v>1985</v>
      </c>
      <c r="I397" s="4">
        <v>130</v>
      </c>
      <c r="J397" s="4">
        <f t="shared" si="13"/>
        <v>156</v>
      </c>
      <c r="K397" s="10" t="s">
        <v>1149</v>
      </c>
      <c r="M397" t="s">
        <v>10</v>
      </c>
      <c r="N397">
        <v>20</v>
      </c>
      <c r="O397" t="s">
        <v>958</v>
      </c>
      <c r="P397">
        <v>2</v>
      </c>
      <c r="Q397" s="12">
        <v>20000</v>
      </c>
      <c r="AD397" s="15" t="s">
        <v>2454</v>
      </c>
      <c r="AE397" t="s">
        <v>2845</v>
      </c>
    </row>
    <row r="398" spans="1:31" x14ac:dyDescent="0.3">
      <c r="A398" s="14" t="s">
        <v>25</v>
      </c>
      <c r="B398" t="s">
        <v>906</v>
      </c>
      <c r="C398" t="s">
        <v>783</v>
      </c>
      <c r="D398" t="s">
        <v>48</v>
      </c>
      <c r="E398" s="7">
        <v>871951425782500</v>
      </c>
      <c r="F398" s="7">
        <v>929001276237</v>
      </c>
      <c r="G398" t="s">
        <v>183</v>
      </c>
      <c r="H398" s="4">
        <v>90</v>
      </c>
      <c r="I398" s="4">
        <v>94.1</v>
      </c>
      <c r="J398" s="4">
        <f t="shared" si="13"/>
        <v>112.92</v>
      </c>
      <c r="K398" s="10">
        <v>4.5555555555555571E-2</v>
      </c>
      <c r="L398" s="7">
        <v>8539520000</v>
      </c>
      <c r="M398" t="s">
        <v>10</v>
      </c>
      <c r="N398">
        <v>20</v>
      </c>
      <c r="O398" t="s">
        <v>958</v>
      </c>
      <c r="P398">
        <v>2</v>
      </c>
      <c r="Q398" s="12">
        <v>15000</v>
      </c>
      <c r="R398" s="22">
        <v>8</v>
      </c>
      <c r="S398" s="12">
        <v>800</v>
      </c>
      <c r="T398" s="12">
        <f>S398/R398</f>
        <v>100</v>
      </c>
      <c r="U398" s="12" t="s">
        <v>1046</v>
      </c>
      <c r="V398" s="12">
        <v>4000</v>
      </c>
      <c r="W398" t="s">
        <v>28</v>
      </c>
      <c r="X398" t="s">
        <v>962</v>
      </c>
      <c r="Z398">
        <v>28</v>
      </c>
      <c r="AA398">
        <v>602.5</v>
      </c>
      <c r="AD398" s="15" t="s">
        <v>1049</v>
      </c>
      <c r="AE398" t="s">
        <v>2845</v>
      </c>
    </row>
    <row r="399" spans="1:31" x14ac:dyDescent="0.3">
      <c r="A399" t="s">
        <v>25</v>
      </c>
      <c r="B399" t="s">
        <v>906</v>
      </c>
      <c r="C399" t="s">
        <v>783</v>
      </c>
      <c r="D399" t="s">
        <v>48</v>
      </c>
      <c r="E399" s="7">
        <v>871951440369700</v>
      </c>
      <c r="F399" s="7">
        <v>929003130402</v>
      </c>
      <c r="G399" t="s">
        <v>1986</v>
      </c>
      <c r="I399" s="4">
        <v>130</v>
      </c>
      <c r="J399" s="4">
        <f t="shared" si="13"/>
        <v>156</v>
      </c>
      <c r="K399" s="10" t="s">
        <v>1149</v>
      </c>
      <c r="M399" t="s">
        <v>10</v>
      </c>
      <c r="N399">
        <v>20</v>
      </c>
      <c r="O399" t="s">
        <v>958</v>
      </c>
      <c r="P399">
        <v>2</v>
      </c>
      <c r="Q399" s="12">
        <v>20000</v>
      </c>
      <c r="AD399" s="15" t="s">
        <v>2455</v>
      </c>
      <c r="AE399" t="s">
        <v>2845</v>
      </c>
    </row>
    <row r="400" spans="1:31" x14ac:dyDescent="0.3">
      <c r="A400" s="14" t="s">
        <v>25</v>
      </c>
      <c r="B400" t="s">
        <v>906</v>
      </c>
      <c r="C400" t="s">
        <v>783</v>
      </c>
      <c r="D400" t="s">
        <v>48</v>
      </c>
      <c r="E400" s="7">
        <v>871951425784900</v>
      </c>
      <c r="F400" s="7">
        <v>929001276337</v>
      </c>
      <c r="G400" t="s">
        <v>184</v>
      </c>
      <c r="H400" s="4">
        <v>90</v>
      </c>
      <c r="I400" s="4">
        <v>94.1</v>
      </c>
      <c r="J400" s="4">
        <f t="shared" si="13"/>
        <v>112.92</v>
      </c>
      <c r="K400" s="10">
        <v>4.5555555555555571E-2</v>
      </c>
      <c r="L400" s="7">
        <v>8539520000</v>
      </c>
      <c r="M400" t="s">
        <v>10</v>
      </c>
      <c r="N400">
        <v>20</v>
      </c>
      <c r="O400" t="s">
        <v>958</v>
      </c>
      <c r="P400">
        <v>2</v>
      </c>
      <c r="Q400" s="12">
        <v>15000</v>
      </c>
      <c r="R400" s="22">
        <v>8</v>
      </c>
      <c r="S400" s="12">
        <v>800</v>
      </c>
      <c r="T400" s="12">
        <f t="shared" ref="T400:T429" si="15">S400/R400</f>
        <v>100</v>
      </c>
      <c r="U400" s="12" t="s">
        <v>1046</v>
      </c>
      <c r="V400" s="12">
        <v>6500</v>
      </c>
      <c r="W400" t="s">
        <v>28</v>
      </c>
      <c r="X400" t="s">
        <v>962</v>
      </c>
      <c r="Z400">
        <v>28</v>
      </c>
      <c r="AA400">
        <v>602.5</v>
      </c>
      <c r="AD400" s="15" t="s">
        <v>1050</v>
      </c>
      <c r="AE400" t="s">
        <v>2845</v>
      </c>
    </row>
    <row r="401" spans="1:31" x14ac:dyDescent="0.3">
      <c r="A401" s="14" t="s">
        <v>25</v>
      </c>
      <c r="B401" t="s">
        <v>906</v>
      </c>
      <c r="C401" t="s">
        <v>784</v>
      </c>
      <c r="D401" t="s">
        <v>48</v>
      </c>
      <c r="E401" s="7">
        <v>871951426604900</v>
      </c>
      <c r="F401" s="7">
        <v>929002445702</v>
      </c>
      <c r="G401" t="s">
        <v>185</v>
      </c>
      <c r="H401" s="4">
        <v>144.16999999999999</v>
      </c>
      <c r="I401" s="4">
        <v>150.79999999999998</v>
      </c>
      <c r="J401" s="4">
        <f t="shared" si="13"/>
        <v>180.96</v>
      </c>
      <c r="K401" s="10">
        <v>4.5987376014427372E-2</v>
      </c>
      <c r="L401" s="7">
        <v>8539520000</v>
      </c>
      <c r="M401" t="s">
        <v>10</v>
      </c>
      <c r="N401">
        <v>20</v>
      </c>
      <c r="O401" t="s">
        <v>958</v>
      </c>
      <c r="P401">
        <v>2</v>
      </c>
      <c r="Q401" s="12">
        <v>30000</v>
      </c>
      <c r="R401" s="22">
        <v>9</v>
      </c>
      <c r="S401" s="12">
        <v>900</v>
      </c>
      <c r="T401" s="12">
        <f t="shared" si="15"/>
        <v>100</v>
      </c>
      <c r="U401" s="12" t="s">
        <v>1046</v>
      </c>
      <c r="V401" s="12">
        <v>4000</v>
      </c>
      <c r="W401" t="s">
        <v>28</v>
      </c>
      <c r="X401" t="s">
        <v>962</v>
      </c>
      <c r="Z401">
        <v>28</v>
      </c>
      <c r="AA401">
        <v>602.5</v>
      </c>
      <c r="AD401" s="25" t="s">
        <v>1051</v>
      </c>
      <c r="AE401" t="s">
        <v>2845</v>
      </c>
    </row>
    <row r="402" spans="1:31" x14ac:dyDescent="0.3">
      <c r="A402" s="14" t="s">
        <v>25</v>
      </c>
      <c r="B402" t="s">
        <v>906</v>
      </c>
      <c r="C402" t="s">
        <v>784</v>
      </c>
      <c r="D402" t="s">
        <v>48</v>
      </c>
      <c r="E402" s="7">
        <v>871951426606300</v>
      </c>
      <c r="F402" s="7">
        <v>929002445802</v>
      </c>
      <c r="G402" t="s">
        <v>186</v>
      </c>
      <c r="H402" s="4">
        <v>144.16999999999999</v>
      </c>
      <c r="I402" s="4">
        <v>150.79999999999998</v>
      </c>
      <c r="J402" s="4">
        <f t="shared" si="13"/>
        <v>180.96</v>
      </c>
      <c r="K402" s="10">
        <v>4.5987376014427372E-2</v>
      </c>
      <c r="L402" s="7">
        <v>8539520000</v>
      </c>
      <c r="M402" t="s">
        <v>10</v>
      </c>
      <c r="N402">
        <v>20</v>
      </c>
      <c r="O402" t="s">
        <v>958</v>
      </c>
      <c r="P402">
        <v>2</v>
      </c>
      <c r="Q402" s="12">
        <v>30000</v>
      </c>
      <c r="R402" s="22">
        <v>9</v>
      </c>
      <c r="S402" s="12">
        <v>900</v>
      </c>
      <c r="T402" s="12">
        <f t="shared" si="15"/>
        <v>100</v>
      </c>
      <c r="U402" s="12" t="s">
        <v>1046</v>
      </c>
      <c r="V402" s="12">
        <v>6500</v>
      </c>
      <c r="W402" t="s">
        <v>28</v>
      </c>
      <c r="X402" t="s">
        <v>962</v>
      </c>
      <c r="Z402">
        <v>28</v>
      </c>
      <c r="AA402">
        <v>602.5</v>
      </c>
      <c r="AD402" s="25" t="s">
        <v>1052</v>
      </c>
      <c r="AE402" t="s">
        <v>2845</v>
      </c>
    </row>
    <row r="403" spans="1:31" x14ac:dyDescent="0.3">
      <c r="A403" s="14" t="s">
        <v>25</v>
      </c>
      <c r="B403" t="s">
        <v>907</v>
      </c>
      <c r="C403" t="s">
        <v>1124</v>
      </c>
      <c r="D403" t="s">
        <v>48</v>
      </c>
      <c r="E403" s="7">
        <v>871951437769100</v>
      </c>
      <c r="F403" s="7">
        <v>929002299217</v>
      </c>
      <c r="G403" t="s">
        <v>187</v>
      </c>
      <c r="H403" s="4">
        <v>61.67</v>
      </c>
      <c r="I403" s="4">
        <v>67</v>
      </c>
      <c r="J403" s="4">
        <f t="shared" si="13"/>
        <v>80.400000000000006</v>
      </c>
      <c r="K403" s="10">
        <v>8.6427760661585751E-2</v>
      </c>
      <c r="L403" s="7">
        <v>8539520000</v>
      </c>
      <c r="M403" t="s">
        <v>10</v>
      </c>
      <c r="N403">
        <v>20</v>
      </c>
      <c r="O403" t="s">
        <v>958</v>
      </c>
      <c r="P403">
        <v>2</v>
      </c>
      <c r="Q403" s="12">
        <v>10000</v>
      </c>
      <c r="R403" s="22">
        <v>11</v>
      </c>
      <c r="S403" s="12">
        <v>900</v>
      </c>
      <c r="T403" s="12">
        <f t="shared" si="15"/>
        <v>81.818181818181813</v>
      </c>
      <c r="U403" s="12" t="s">
        <v>1053</v>
      </c>
      <c r="V403" s="12">
        <v>3000</v>
      </c>
      <c r="W403" t="s">
        <v>28</v>
      </c>
      <c r="X403" t="s">
        <v>962</v>
      </c>
      <c r="Z403">
        <v>60</v>
      </c>
      <c r="AC403">
        <v>108</v>
      </c>
      <c r="AE403" t="s">
        <v>2841</v>
      </c>
    </row>
    <row r="404" spans="1:31" x14ac:dyDescent="0.3">
      <c r="A404" s="14" t="s">
        <v>25</v>
      </c>
      <c r="B404" t="s">
        <v>907</v>
      </c>
      <c r="C404" t="s">
        <v>1124</v>
      </c>
      <c r="D404" t="s">
        <v>48</v>
      </c>
      <c r="E404" s="7">
        <v>871951438249700</v>
      </c>
      <c r="F404" s="7">
        <v>929002299417</v>
      </c>
      <c r="G404" t="s">
        <v>189</v>
      </c>
      <c r="H404" s="4">
        <v>61.67</v>
      </c>
      <c r="I404" s="4">
        <v>67</v>
      </c>
      <c r="J404" s="4">
        <f t="shared" si="13"/>
        <v>80.400000000000006</v>
      </c>
      <c r="K404" s="10">
        <v>8.6427760661585751E-2</v>
      </c>
      <c r="L404" s="7">
        <v>8539520000</v>
      </c>
      <c r="M404" t="s">
        <v>10</v>
      </c>
      <c r="N404">
        <v>20</v>
      </c>
      <c r="O404" t="s">
        <v>958</v>
      </c>
      <c r="P404">
        <v>2</v>
      </c>
      <c r="Q404" s="12">
        <v>10000</v>
      </c>
      <c r="R404" s="22">
        <v>11</v>
      </c>
      <c r="S404" s="12">
        <v>950</v>
      </c>
      <c r="T404" s="12">
        <f t="shared" si="15"/>
        <v>86.36363636363636</v>
      </c>
      <c r="U404" s="12" t="s">
        <v>1053</v>
      </c>
      <c r="V404" s="12">
        <v>6500</v>
      </c>
      <c r="W404" t="s">
        <v>28</v>
      </c>
      <c r="X404" t="s">
        <v>962</v>
      </c>
      <c r="Z404">
        <v>60</v>
      </c>
      <c r="AC404">
        <v>108</v>
      </c>
      <c r="AE404" t="s">
        <v>2841</v>
      </c>
    </row>
    <row r="405" spans="1:31" x14ac:dyDescent="0.3">
      <c r="A405" s="14" t="s">
        <v>25</v>
      </c>
      <c r="B405" t="s">
        <v>907</v>
      </c>
      <c r="C405" t="s">
        <v>1124</v>
      </c>
      <c r="D405" t="s">
        <v>48</v>
      </c>
      <c r="E405" s="7">
        <v>871951437773800</v>
      </c>
      <c r="F405" s="7">
        <v>929002299517</v>
      </c>
      <c r="G405" t="s">
        <v>190</v>
      </c>
      <c r="H405" s="4">
        <v>74.17</v>
      </c>
      <c r="I405" s="4">
        <v>77.599999999999994</v>
      </c>
      <c r="J405" s="4">
        <f t="shared" si="13"/>
        <v>93.12</v>
      </c>
      <c r="K405" s="10">
        <v>4.6245112579209824E-2</v>
      </c>
      <c r="L405" s="7">
        <v>8539520000</v>
      </c>
      <c r="M405" t="s">
        <v>10</v>
      </c>
      <c r="N405">
        <v>20</v>
      </c>
      <c r="O405" t="s">
        <v>958</v>
      </c>
      <c r="P405">
        <v>2</v>
      </c>
      <c r="Q405" s="12">
        <v>10000</v>
      </c>
      <c r="R405" s="22">
        <v>13</v>
      </c>
      <c r="S405" s="12">
        <v>1150</v>
      </c>
      <c r="T405" s="12">
        <f t="shared" si="15"/>
        <v>88.461538461538467</v>
      </c>
      <c r="U405" s="12" t="s">
        <v>1053</v>
      </c>
      <c r="V405" s="12">
        <v>3000</v>
      </c>
      <c r="W405" t="s">
        <v>28</v>
      </c>
      <c r="X405" t="s">
        <v>962</v>
      </c>
      <c r="Z405">
        <v>60</v>
      </c>
      <c r="AC405">
        <v>108</v>
      </c>
      <c r="AE405" t="s">
        <v>2841</v>
      </c>
    </row>
    <row r="406" spans="1:31" x14ac:dyDescent="0.3">
      <c r="A406" s="14" t="s">
        <v>25</v>
      </c>
      <c r="B406" t="s">
        <v>907</v>
      </c>
      <c r="C406" t="s">
        <v>1124</v>
      </c>
      <c r="D406" t="s">
        <v>48</v>
      </c>
      <c r="E406" s="7">
        <v>871951437775200</v>
      </c>
      <c r="F406" s="7">
        <v>929002299717</v>
      </c>
      <c r="G406" t="s">
        <v>191</v>
      </c>
      <c r="H406" s="4">
        <v>74.17</v>
      </c>
      <c r="I406" s="4">
        <v>77.599999999999994</v>
      </c>
      <c r="J406" s="4">
        <f t="shared" si="13"/>
        <v>93.12</v>
      </c>
      <c r="K406" s="10">
        <v>4.6245112579209824E-2</v>
      </c>
      <c r="L406" s="7">
        <v>8539520000</v>
      </c>
      <c r="M406" t="s">
        <v>10</v>
      </c>
      <c r="N406">
        <v>20</v>
      </c>
      <c r="O406" t="s">
        <v>958</v>
      </c>
      <c r="P406">
        <v>2</v>
      </c>
      <c r="Q406" s="12">
        <v>10000</v>
      </c>
      <c r="R406" s="22">
        <v>13</v>
      </c>
      <c r="S406" s="12">
        <v>1250</v>
      </c>
      <c r="T406" s="12">
        <f t="shared" si="15"/>
        <v>96.15384615384616</v>
      </c>
      <c r="U406" s="12" t="s">
        <v>1053</v>
      </c>
      <c r="V406" s="12">
        <v>4000</v>
      </c>
      <c r="W406" t="s">
        <v>28</v>
      </c>
      <c r="X406" t="s">
        <v>962</v>
      </c>
      <c r="Z406">
        <v>60</v>
      </c>
      <c r="AC406">
        <v>108</v>
      </c>
      <c r="AE406" t="s">
        <v>2841</v>
      </c>
    </row>
    <row r="407" spans="1:31" x14ac:dyDescent="0.3">
      <c r="A407" s="14" t="s">
        <v>25</v>
      </c>
      <c r="B407" t="s">
        <v>907</v>
      </c>
      <c r="C407" t="s">
        <v>1124</v>
      </c>
      <c r="D407" t="s">
        <v>48</v>
      </c>
      <c r="E407" s="7">
        <v>871951438255800</v>
      </c>
      <c r="F407" s="7">
        <v>929002299817</v>
      </c>
      <c r="G407" t="s">
        <v>192</v>
      </c>
      <c r="H407" s="4">
        <v>74.17</v>
      </c>
      <c r="I407" s="4">
        <v>77.599999999999994</v>
      </c>
      <c r="J407" s="4">
        <f t="shared" si="13"/>
        <v>93.12</v>
      </c>
      <c r="K407" s="10">
        <v>4.6245112579209824E-2</v>
      </c>
      <c r="L407" s="7">
        <v>8539520000</v>
      </c>
      <c r="M407" t="s">
        <v>10</v>
      </c>
      <c r="N407">
        <v>20</v>
      </c>
      <c r="O407" t="s">
        <v>958</v>
      </c>
      <c r="P407">
        <v>2</v>
      </c>
      <c r="Q407" s="12">
        <v>10000</v>
      </c>
      <c r="R407" s="22">
        <v>13</v>
      </c>
      <c r="S407" s="12">
        <v>1250</v>
      </c>
      <c r="T407" s="12">
        <f t="shared" si="15"/>
        <v>96.15384615384616</v>
      </c>
      <c r="U407" s="12" t="s">
        <v>1053</v>
      </c>
      <c r="V407" s="12">
        <v>6500</v>
      </c>
      <c r="W407" t="s">
        <v>28</v>
      </c>
      <c r="X407" t="s">
        <v>962</v>
      </c>
      <c r="Z407">
        <v>60</v>
      </c>
      <c r="AC407">
        <v>108</v>
      </c>
      <c r="AE407" t="s">
        <v>2841</v>
      </c>
    </row>
    <row r="408" spans="1:31" x14ac:dyDescent="0.3">
      <c r="A408" s="14" t="s">
        <v>25</v>
      </c>
      <c r="B408" t="s">
        <v>907</v>
      </c>
      <c r="C408" t="s">
        <v>1124</v>
      </c>
      <c r="D408" t="s">
        <v>48</v>
      </c>
      <c r="E408" s="7">
        <v>871951437761500</v>
      </c>
      <c r="F408" s="7">
        <v>929002298617</v>
      </c>
      <c r="G408" t="s">
        <v>196</v>
      </c>
      <c r="H408" s="4">
        <v>50</v>
      </c>
      <c r="I408" s="4">
        <v>55</v>
      </c>
      <c r="J408" s="4">
        <f t="shared" si="13"/>
        <v>66</v>
      </c>
      <c r="K408" s="10">
        <v>0.10000000000000009</v>
      </c>
      <c r="L408" s="7">
        <v>8539520000</v>
      </c>
      <c r="M408" t="s">
        <v>10</v>
      </c>
      <c r="N408">
        <v>20</v>
      </c>
      <c r="O408" t="s">
        <v>958</v>
      </c>
      <c r="P408">
        <v>2</v>
      </c>
      <c r="Q408" s="12">
        <v>10000</v>
      </c>
      <c r="R408" s="22">
        <v>7</v>
      </c>
      <c r="S408" s="12">
        <v>500</v>
      </c>
      <c r="T408" s="12">
        <f t="shared" si="15"/>
        <v>71.428571428571431</v>
      </c>
      <c r="U408" s="12" t="s">
        <v>1053</v>
      </c>
      <c r="V408" s="12">
        <v>3000</v>
      </c>
      <c r="W408" t="s">
        <v>28</v>
      </c>
      <c r="X408" t="s">
        <v>962</v>
      </c>
      <c r="Z408">
        <v>60</v>
      </c>
      <c r="AC408">
        <v>108</v>
      </c>
      <c r="AE408" t="s">
        <v>2841</v>
      </c>
    </row>
    <row r="409" spans="1:31" x14ac:dyDescent="0.3">
      <c r="A409" s="14" t="s">
        <v>25</v>
      </c>
      <c r="B409" t="s">
        <v>907</v>
      </c>
      <c r="C409" t="s">
        <v>1124</v>
      </c>
      <c r="D409" t="s">
        <v>48</v>
      </c>
      <c r="E409" s="7">
        <v>871951438245900</v>
      </c>
      <c r="F409" s="7">
        <v>929002298817</v>
      </c>
      <c r="G409" t="s">
        <v>198</v>
      </c>
      <c r="H409" s="4">
        <v>50</v>
      </c>
      <c r="I409" s="4">
        <v>55</v>
      </c>
      <c r="J409" s="4">
        <f t="shared" si="13"/>
        <v>66</v>
      </c>
      <c r="K409" s="10">
        <v>0.10000000000000009</v>
      </c>
      <c r="L409" s="7">
        <v>8539520000</v>
      </c>
      <c r="M409" t="s">
        <v>10</v>
      </c>
      <c r="N409">
        <v>20</v>
      </c>
      <c r="O409" t="s">
        <v>958</v>
      </c>
      <c r="P409">
        <v>2</v>
      </c>
      <c r="Q409" s="12">
        <v>10000</v>
      </c>
      <c r="R409" s="22">
        <v>7</v>
      </c>
      <c r="S409" s="12">
        <v>540</v>
      </c>
      <c r="T409" s="12">
        <f t="shared" si="15"/>
        <v>77.142857142857139</v>
      </c>
      <c r="U409" s="12" t="s">
        <v>1053</v>
      </c>
      <c r="V409" s="12">
        <v>6500</v>
      </c>
      <c r="W409" t="s">
        <v>28</v>
      </c>
      <c r="X409" t="s">
        <v>962</v>
      </c>
      <c r="Z409">
        <v>60</v>
      </c>
      <c r="AC409">
        <v>108</v>
      </c>
      <c r="AE409" t="s">
        <v>2841</v>
      </c>
    </row>
    <row r="410" spans="1:31" x14ac:dyDescent="0.3">
      <c r="A410" s="14" t="s">
        <v>25</v>
      </c>
      <c r="B410" t="s">
        <v>907</v>
      </c>
      <c r="C410" t="s">
        <v>1124</v>
      </c>
      <c r="D410" t="s">
        <v>48</v>
      </c>
      <c r="E410" s="7">
        <v>871951437765300</v>
      </c>
      <c r="F410" s="7">
        <v>929002298917</v>
      </c>
      <c r="G410" t="s">
        <v>199</v>
      </c>
      <c r="H410" s="4">
        <v>53.33</v>
      </c>
      <c r="I410" s="4">
        <v>58</v>
      </c>
      <c r="J410" s="4">
        <f t="shared" si="13"/>
        <v>69.599999999999994</v>
      </c>
      <c r="K410" s="10">
        <v>8.7567972998312538E-2</v>
      </c>
      <c r="L410" s="7">
        <v>8539520000</v>
      </c>
      <c r="M410" t="s">
        <v>10</v>
      </c>
      <c r="N410">
        <v>20</v>
      </c>
      <c r="O410" t="s">
        <v>958</v>
      </c>
      <c r="P410">
        <v>2</v>
      </c>
      <c r="Q410" s="12">
        <v>10000</v>
      </c>
      <c r="R410" s="22">
        <v>9</v>
      </c>
      <c r="S410" s="12">
        <v>680</v>
      </c>
      <c r="T410" s="12">
        <f t="shared" si="15"/>
        <v>75.555555555555557</v>
      </c>
      <c r="U410" s="12" t="s">
        <v>1053</v>
      </c>
      <c r="V410" s="12">
        <v>3000</v>
      </c>
      <c r="W410" t="s">
        <v>28</v>
      </c>
      <c r="X410" t="s">
        <v>962</v>
      </c>
      <c r="Z410">
        <v>60</v>
      </c>
      <c r="AC410">
        <v>108</v>
      </c>
      <c r="AE410" t="s">
        <v>2841</v>
      </c>
    </row>
    <row r="411" spans="1:31" x14ac:dyDescent="0.3">
      <c r="A411" s="14" t="s">
        <v>25</v>
      </c>
      <c r="B411" t="s">
        <v>907</v>
      </c>
      <c r="C411" t="s">
        <v>1124</v>
      </c>
      <c r="D411" t="s">
        <v>48</v>
      </c>
      <c r="E411" s="7">
        <v>871951437767700</v>
      </c>
      <c r="F411" s="7">
        <v>929002299017</v>
      </c>
      <c r="G411" t="s">
        <v>200</v>
      </c>
      <c r="H411" s="4">
        <v>53.33</v>
      </c>
      <c r="I411" s="4">
        <v>58</v>
      </c>
      <c r="J411" s="4">
        <f t="shared" si="13"/>
        <v>69.599999999999994</v>
      </c>
      <c r="K411" s="10">
        <v>8.7567972998312538E-2</v>
      </c>
      <c r="L411" s="7">
        <v>8539520000</v>
      </c>
      <c r="M411" t="s">
        <v>10</v>
      </c>
      <c r="N411">
        <v>20</v>
      </c>
      <c r="O411" t="s">
        <v>958</v>
      </c>
      <c r="P411">
        <v>2</v>
      </c>
      <c r="Q411" s="12">
        <v>10000</v>
      </c>
      <c r="R411" s="22">
        <v>9</v>
      </c>
      <c r="S411" s="12">
        <v>720</v>
      </c>
      <c r="T411" s="12">
        <f t="shared" si="15"/>
        <v>80</v>
      </c>
      <c r="U411" s="12" t="s">
        <v>1053</v>
      </c>
      <c r="V411" s="12">
        <v>4000</v>
      </c>
      <c r="W411" t="s">
        <v>28</v>
      </c>
      <c r="X411" t="s">
        <v>962</v>
      </c>
      <c r="Z411">
        <v>60</v>
      </c>
      <c r="AC411">
        <v>108</v>
      </c>
      <c r="AE411" t="s">
        <v>2841</v>
      </c>
    </row>
    <row r="412" spans="1:31" x14ac:dyDescent="0.3">
      <c r="A412" s="14" t="s">
        <v>25</v>
      </c>
      <c r="B412" t="s">
        <v>907</v>
      </c>
      <c r="C412" t="s">
        <v>1124</v>
      </c>
      <c r="D412" t="s">
        <v>48</v>
      </c>
      <c r="E412" s="7">
        <v>871951438247300</v>
      </c>
      <c r="F412" s="7">
        <v>929002299117</v>
      </c>
      <c r="G412" t="s">
        <v>201</v>
      </c>
      <c r="H412" s="4">
        <v>53.33</v>
      </c>
      <c r="I412" s="4">
        <v>58</v>
      </c>
      <c r="J412" s="4">
        <f t="shared" si="13"/>
        <v>69.599999999999994</v>
      </c>
      <c r="K412" s="10">
        <v>8.7567972998312538E-2</v>
      </c>
      <c r="L412" s="7">
        <v>8539520000</v>
      </c>
      <c r="M412" t="s">
        <v>10</v>
      </c>
      <c r="N412">
        <v>20</v>
      </c>
      <c r="O412" t="s">
        <v>958</v>
      </c>
      <c r="P412">
        <v>2</v>
      </c>
      <c r="Q412" s="12">
        <v>10000</v>
      </c>
      <c r="R412" s="22">
        <v>9</v>
      </c>
      <c r="S412" s="12">
        <v>720</v>
      </c>
      <c r="T412" s="12">
        <f t="shared" si="15"/>
        <v>80</v>
      </c>
      <c r="U412" s="12" t="s">
        <v>1053</v>
      </c>
      <c r="V412" s="12">
        <v>6500</v>
      </c>
      <c r="W412" t="s">
        <v>28</v>
      </c>
      <c r="X412" t="s">
        <v>962</v>
      </c>
      <c r="Z412">
        <v>60</v>
      </c>
      <c r="AC412">
        <v>108</v>
      </c>
      <c r="AE412" t="s">
        <v>2841</v>
      </c>
    </row>
    <row r="413" spans="1:31" x14ac:dyDescent="0.3">
      <c r="A413" s="14" t="s">
        <v>25</v>
      </c>
      <c r="B413" t="s">
        <v>906</v>
      </c>
      <c r="C413" t="s">
        <v>1130</v>
      </c>
      <c r="D413" t="s">
        <v>48</v>
      </c>
      <c r="E413" s="7">
        <v>871951441168500</v>
      </c>
      <c r="F413" s="7">
        <v>929003147037</v>
      </c>
      <c r="G413" t="s">
        <v>245</v>
      </c>
      <c r="H413" s="4">
        <v>102.5</v>
      </c>
      <c r="I413" s="4">
        <v>102.5</v>
      </c>
      <c r="J413" s="4">
        <f t="shared" si="13"/>
        <v>123</v>
      </c>
      <c r="K413" s="10">
        <v>0</v>
      </c>
      <c r="L413" s="7">
        <v>8539520000</v>
      </c>
      <c r="M413" t="s">
        <v>10</v>
      </c>
      <c r="N413">
        <v>25</v>
      </c>
      <c r="O413" t="s">
        <v>958</v>
      </c>
      <c r="P413">
        <v>2</v>
      </c>
      <c r="Q413" s="12">
        <v>15000</v>
      </c>
      <c r="R413" s="22">
        <v>18</v>
      </c>
      <c r="S413" s="12">
        <v>1650</v>
      </c>
      <c r="T413" s="12">
        <f t="shared" si="15"/>
        <v>91.666666666666671</v>
      </c>
      <c r="U413" s="12" t="s">
        <v>1046</v>
      </c>
      <c r="V413" s="12">
        <v>4000</v>
      </c>
      <c r="W413" t="s">
        <v>28</v>
      </c>
      <c r="X413" t="s">
        <v>962</v>
      </c>
      <c r="Z413">
        <v>28</v>
      </c>
      <c r="AC413">
        <v>1212</v>
      </c>
      <c r="AD413" s="15" t="s">
        <v>1061</v>
      </c>
      <c r="AE413" t="s">
        <v>2845</v>
      </c>
    </row>
    <row r="414" spans="1:31" x14ac:dyDescent="0.3">
      <c r="A414" s="14" t="s">
        <v>25</v>
      </c>
      <c r="B414" t="s">
        <v>906</v>
      </c>
      <c r="C414" t="s">
        <v>1130</v>
      </c>
      <c r="D414" t="s">
        <v>48</v>
      </c>
      <c r="E414" s="7">
        <v>871951441170800</v>
      </c>
      <c r="F414" s="7">
        <v>929003147137</v>
      </c>
      <c r="G414" t="s">
        <v>246</v>
      </c>
      <c r="H414" s="4">
        <v>102.5</v>
      </c>
      <c r="I414" s="4">
        <v>102.5</v>
      </c>
      <c r="J414" s="4">
        <f t="shared" si="13"/>
        <v>123</v>
      </c>
      <c r="K414" s="10">
        <v>0</v>
      </c>
      <c r="L414" s="7">
        <v>8539520000</v>
      </c>
      <c r="M414" t="s">
        <v>10</v>
      </c>
      <c r="N414">
        <v>25</v>
      </c>
      <c r="O414" t="s">
        <v>958</v>
      </c>
      <c r="P414">
        <v>2</v>
      </c>
      <c r="Q414" s="12">
        <v>15000</v>
      </c>
      <c r="R414" s="22">
        <v>18</v>
      </c>
      <c r="S414" s="12">
        <v>1650</v>
      </c>
      <c r="T414" s="12">
        <f t="shared" si="15"/>
        <v>91.666666666666671</v>
      </c>
      <c r="U414" s="12" t="s">
        <v>1046</v>
      </c>
      <c r="V414" s="12">
        <v>6500</v>
      </c>
      <c r="W414" t="s">
        <v>28</v>
      </c>
      <c r="X414" t="s">
        <v>962</v>
      </c>
      <c r="Z414">
        <v>28</v>
      </c>
      <c r="AC414">
        <v>1212</v>
      </c>
      <c r="AD414" s="15" t="s">
        <v>1062</v>
      </c>
      <c r="AE414" t="s">
        <v>2845</v>
      </c>
    </row>
    <row r="415" spans="1:31" x14ac:dyDescent="0.3">
      <c r="A415" s="14" t="s">
        <v>25</v>
      </c>
      <c r="B415" t="s">
        <v>906</v>
      </c>
      <c r="C415" t="s">
        <v>1131</v>
      </c>
      <c r="D415" t="s">
        <v>48</v>
      </c>
      <c r="E415" s="7">
        <v>871951441172200</v>
      </c>
      <c r="F415" s="7">
        <v>929003147237</v>
      </c>
      <c r="G415" t="s">
        <v>247</v>
      </c>
      <c r="H415" s="4">
        <v>74.17</v>
      </c>
      <c r="I415" s="4">
        <v>74.17</v>
      </c>
      <c r="J415" s="4">
        <f t="shared" si="13"/>
        <v>89</v>
      </c>
      <c r="K415" s="10">
        <v>0</v>
      </c>
      <c r="L415" s="7">
        <v>8539520000</v>
      </c>
      <c r="M415" t="s">
        <v>10</v>
      </c>
      <c r="N415">
        <v>25</v>
      </c>
      <c r="O415" t="s">
        <v>958</v>
      </c>
      <c r="P415">
        <v>2</v>
      </c>
      <c r="Q415" s="12">
        <v>15000</v>
      </c>
      <c r="R415" s="22">
        <v>9</v>
      </c>
      <c r="S415" s="12">
        <v>850</v>
      </c>
      <c r="T415" s="12">
        <f t="shared" si="15"/>
        <v>94.444444444444443</v>
      </c>
      <c r="U415" s="12" t="s">
        <v>1046</v>
      </c>
      <c r="V415" s="12">
        <v>4000</v>
      </c>
      <c r="W415" t="s">
        <v>28</v>
      </c>
      <c r="X415" t="s">
        <v>962</v>
      </c>
      <c r="Z415">
        <v>28</v>
      </c>
      <c r="AC415">
        <v>602.5</v>
      </c>
      <c r="AD415" s="15" t="s">
        <v>1063</v>
      </c>
      <c r="AE415" t="s">
        <v>2845</v>
      </c>
    </row>
    <row r="416" spans="1:31" x14ac:dyDescent="0.3">
      <c r="A416" s="14" t="s">
        <v>25</v>
      </c>
      <c r="B416" t="s">
        <v>906</v>
      </c>
      <c r="C416" t="s">
        <v>1131</v>
      </c>
      <c r="D416" t="s">
        <v>48</v>
      </c>
      <c r="E416" s="7">
        <v>871951441174600</v>
      </c>
      <c r="F416" s="7">
        <v>929003147337</v>
      </c>
      <c r="G416" t="s">
        <v>248</v>
      </c>
      <c r="H416" s="4">
        <v>74.17</v>
      </c>
      <c r="I416" s="4">
        <v>74.17</v>
      </c>
      <c r="J416" s="4">
        <f t="shared" si="13"/>
        <v>89</v>
      </c>
      <c r="K416" s="10">
        <v>0</v>
      </c>
      <c r="L416" s="7">
        <v>8539520000</v>
      </c>
      <c r="M416" t="s">
        <v>10</v>
      </c>
      <c r="N416">
        <v>25</v>
      </c>
      <c r="O416" t="s">
        <v>958</v>
      </c>
      <c r="P416">
        <v>2</v>
      </c>
      <c r="Q416" s="12">
        <v>15000</v>
      </c>
      <c r="R416" s="22">
        <v>9</v>
      </c>
      <c r="S416" s="12">
        <v>850</v>
      </c>
      <c r="T416" s="12">
        <f t="shared" si="15"/>
        <v>94.444444444444443</v>
      </c>
      <c r="U416" s="12" t="s">
        <v>1046</v>
      </c>
      <c r="V416" s="12">
        <v>6500</v>
      </c>
      <c r="W416" t="s">
        <v>28</v>
      </c>
      <c r="X416" t="s">
        <v>962</v>
      </c>
      <c r="Z416">
        <v>28</v>
      </c>
      <c r="AC416">
        <v>602.5</v>
      </c>
      <c r="AD416" s="15" t="s">
        <v>1064</v>
      </c>
      <c r="AE416" t="s">
        <v>2845</v>
      </c>
    </row>
    <row r="417" spans="1:31" x14ac:dyDescent="0.3">
      <c r="A417" s="14" t="s">
        <v>25</v>
      </c>
      <c r="B417" t="s">
        <v>2810</v>
      </c>
      <c r="C417" t="s">
        <v>806</v>
      </c>
      <c r="D417" t="s">
        <v>48</v>
      </c>
      <c r="E417" s="7">
        <v>871951433393200</v>
      </c>
      <c r="F417" s="7">
        <v>929003043302</v>
      </c>
      <c r="G417" t="s">
        <v>330</v>
      </c>
      <c r="H417" s="4">
        <v>975</v>
      </c>
      <c r="I417" s="4">
        <v>1050</v>
      </c>
      <c r="J417" s="4">
        <f t="shared" si="13"/>
        <v>1260</v>
      </c>
      <c r="K417" s="10">
        <v>7.6923076923076872E-2</v>
      </c>
      <c r="L417" s="7">
        <v>8539520000</v>
      </c>
      <c r="M417" t="s">
        <v>10</v>
      </c>
      <c r="N417">
        <v>6</v>
      </c>
      <c r="O417" t="s">
        <v>958</v>
      </c>
      <c r="P417">
        <v>3</v>
      </c>
      <c r="Q417" s="12">
        <v>40000</v>
      </c>
      <c r="R417" s="22">
        <v>10.8</v>
      </c>
      <c r="S417" s="12">
        <v>600</v>
      </c>
      <c r="T417" s="12">
        <f t="shared" si="15"/>
        <v>55.55555555555555</v>
      </c>
      <c r="U417" s="12" t="s">
        <v>1100</v>
      </c>
      <c r="V417" s="12">
        <v>2700</v>
      </c>
      <c r="W417" s="12">
        <v>12</v>
      </c>
      <c r="X417" t="s">
        <v>1025</v>
      </c>
      <c r="Z417">
        <v>111</v>
      </c>
      <c r="AC417">
        <v>61</v>
      </c>
      <c r="AD417" s="15" t="s">
        <v>1303</v>
      </c>
      <c r="AE417" t="s">
        <v>2845</v>
      </c>
    </row>
    <row r="418" spans="1:31" x14ac:dyDescent="0.3">
      <c r="A418" s="14" t="s">
        <v>25</v>
      </c>
      <c r="B418" t="s">
        <v>2810</v>
      </c>
      <c r="C418" t="s">
        <v>806</v>
      </c>
      <c r="D418" t="s">
        <v>48</v>
      </c>
      <c r="E418" s="7">
        <v>871951433395600</v>
      </c>
      <c r="F418" s="7">
        <v>929003043402</v>
      </c>
      <c r="G418" t="s">
        <v>331</v>
      </c>
      <c r="H418" s="4">
        <v>975</v>
      </c>
      <c r="I418" s="4">
        <v>1050</v>
      </c>
      <c r="J418" s="4">
        <f t="shared" si="13"/>
        <v>1260</v>
      </c>
      <c r="K418" s="10">
        <v>7.6923076923076872E-2</v>
      </c>
      <c r="L418" s="7">
        <v>8539520000</v>
      </c>
      <c r="M418" t="s">
        <v>10</v>
      </c>
      <c r="N418">
        <v>6</v>
      </c>
      <c r="O418" t="s">
        <v>958</v>
      </c>
      <c r="P418">
        <v>3</v>
      </c>
      <c r="Q418" s="12">
        <v>40000</v>
      </c>
      <c r="R418" s="22">
        <v>10.8</v>
      </c>
      <c r="S418" s="12">
        <v>600</v>
      </c>
      <c r="T418" s="12">
        <f t="shared" si="15"/>
        <v>55.55555555555555</v>
      </c>
      <c r="U418" s="12" t="s">
        <v>1020</v>
      </c>
      <c r="V418" s="12">
        <v>2700</v>
      </c>
      <c r="W418" s="12">
        <v>12</v>
      </c>
      <c r="X418" t="s">
        <v>1025</v>
      </c>
      <c r="Z418">
        <v>111</v>
      </c>
      <c r="AC418">
        <v>61</v>
      </c>
      <c r="AD418" s="15" t="s">
        <v>1304</v>
      </c>
      <c r="AE418" t="s">
        <v>2845</v>
      </c>
    </row>
    <row r="419" spans="1:31" x14ac:dyDescent="0.3">
      <c r="A419" s="14" t="s">
        <v>25</v>
      </c>
      <c r="B419" t="s">
        <v>2810</v>
      </c>
      <c r="C419" t="s">
        <v>806</v>
      </c>
      <c r="D419" t="s">
        <v>48</v>
      </c>
      <c r="E419" s="7">
        <v>871951433391800</v>
      </c>
      <c r="F419" s="7">
        <v>929003043202</v>
      </c>
      <c r="G419" t="s">
        <v>332</v>
      </c>
      <c r="H419" s="4">
        <v>975</v>
      </c>
      <c r="I419" s="4">
        <v>1050</v>
      </c>
      <c r="J419" s="4">
        <f t="shared" si="13"/>
        <v>1260</v>
      </c>
      <c r="K419" s="10">
        <v>7.6923076923076872E-2</v>
      </c>
      <c r="L419" s="7">
        <v>8539520000</v>
      </c>
      <c r="M419" t="s">
        <v>10</v>
      </c>
      <c r="N419">
        <v>6</v>
      </c>
      <c r="O419" t="s">
        <v>958</v>
      </c>
      <c r="P419">
        <v>3</v>
      </c>
      <c r="Q419" s="12">
        <v>40000</v>
      </c>
      <c r="R419" s="22">
        <v>10.8</v>
      </c>
      <c r="S419" s="12">
        <v>600</v>
      </c>
      <c r="T419" s="12">
        <f t="shared" si="15"/>
        <v>55.55555555555555</v>
      </c>
      <c r="U419" s="26" t="s">
        <v>1315</v>
      </c>
      <c r="V419" s="12">
        <v>2700</v>
      </c>
      <c r="W419" s="12">
        <v>12</v>
      </c>
      <c r="X419" t="s">
        <v>1025</v>
      </c>
      <c r="Z419">
        <v>111</v>
      </c>
      <c r="AC419">
        <v>61</v>
      </c>
      <c r="AD419" s="15" t="s">
        <v>1305</v>
      </c>
      <c r="AE419" t="s">
        <v>2845</v>
      </c>
    </row>
    <row r="420" spans="1:31" x14ac:dyDescent="0.3">
      <c r="A420" s="14" t="s">
        <v>25</v>
      </c>
      <c r="B420" t="s">
        <v>2810</v>
      </c>
      <c r="C420" t="s">
        <v>806</v>
      </c>
      <c r="D420" t="s">
        <v>48</v>
      </c>
      <c r="E420" s="7">
        <v>871951433399400</v>
      </c>
      <c r="F420" s="7">
        <v>929003043602</v>
      </c>
      <c r="G420" t="s">
        <v>333</v>
      </c>
      <c r="H420" s="4">
        <v>975</v>
      </c>
      <c r="I420" s="4">
        <v>1050</v>
      </c>
      <c r="J420" s="4">
        <f t="shared" si="13"/>
        <v>1260</v>
      </c>
      <c r="K420" s="10">
        <v>7.6923076923076872E-2</v>
      </c>
      <c r="L420" s="7">
        <v>8539520000</v>
      </c>
      <c r="M420" t="s">
        <v>10</v>
      </c>
      <c r="N420">
        <v>6</v>
      </c>
      <c r="O420" t="s">
        <v>958</v>
      </c>
      <c r="P420">
        <v>3</v>
      </c>
      <c r="Q420" s="12">
        <v>40000</v>
      </c>
      <c r="R420" s="22">
        <v>10.8</v>
      </c>
      <c r="S420" s="12">
        <v>620</v>
      </c>
      <c r="T420" s="12">
        <f t="shared" si="15"/>
        <v>57.407407407407405</v>
      </c>
      <c r="U420" s="12" t="s">
        <v>1100</v>
      </c>
      <c r="V420" s="12">
        <v>3000</v>
      </c>
      <c r="W420" s="12">
        <v>12</v>
      </c>
      <c r="X420" t="s">
        <v>1025</v>
      </c>
      <c r="Z420">
        <v>111</v>
      </c>
      <c r="AC420">
        <v>61</v>
      </c>
      <c r="AD420" s="15" t="s">
        <v>1306</v>
      </c>
      <c r="AE420" t="s">
        <v>2845</v>
      </c>
    </row>
    <row r="421" spans="1:31" x14ac:dyDescent="0.3">
      <c r="A421" s="14" t="s">
        <v>25</v>
      </c>
      <c r="B421" t="s">
        <v>2810</v>
      </c>
      <c r="C421" t="s">
        <v>806</v>
      </c>
      <c r="D421" t="s">
        <v>48</v>
      </c>
      <c r="E421" s="7">
        <v>871951433401400</v>
      </c>
      <c r="F421" s="7">
        <v>929003043702</v>
      </c>
      <c r="G421" t="s">
        <v>334</v>
      </c>
      <c r="H421" s="4">
        <v>975</v>
      </c>
      <c r="I421" s="4">
        <v>1050</v>
      </c>
      <c r="J421" s="4">
        <f t="shared" si="13"/>
        <v>1260</v>
      </c>
      <c r="K421" s="10">
        <v>7.6923076923076872E-2</v>
      </c>
      <c r="L421" s="7">
        <v>8539520000</v>
      </c>
      <c r="M421" t="s">
        <v>10</v>
      </c>
      <c r="N421">
        <v>6</v>
      </c>
      <c r="O421" t="s">
        <v>958</v>
      </c>
      <c r="P421">
        <v>3</v>
      </c>
      <c r="Q421" s="12">
        <v>40000</v>
      </c>
      <c r="R421" s="22">
        <v>10.8</v>
      </c>
      <c r="S421" s="12">
        <v>620</v>
      </c>
      <c r="T421" s="12">
        <f t="shared" si="15"/>
        <v>57.407407407407405</v>
      </c>
      <c r="U421" s="12" t="s">
        <v>1020</v>
      </c>
      <c r="V421" s="12">
        <v>3000</v>
      </c>
      <c r="W421" s="12">
        <v>12</v>
      </c>
      <c r="X421" t="s">
        <v>1025</v>
      </c>
      <c r="Z421">
        <v>111</v>
      </c>
      <c r="AC421">
        <v>61</v>
      </c>
      <c r="AD421" s="15" t="s">
        <v>1307</v>
      </c>
      <c r="AE421" t="s">
        <v>2845</v>
      </c>
    </row>
    <row r="422" spans="1:31" x14ac:dyDescent="0.3">
      <c r="A422" s="14" t="s">
        <v>25</v>
      </c>
      <c r="B422" t="s">
        <v>2810</v>
      </c>
      <c r="C422" t="s">
        <v>806</v>
      </c>
      <c r="D422" t="s">
        <v>48</v>
      </c>
      <c r="E422" s="7">
        <v>871951433397000</v>
      </c>
      <c r="F422" s="7">
        <v>929003043502</v>
      </c>
      <c r="G422" t="s">
        <v>335</v>
      </c>
      <c r="H422" s="4">
        <v>975</v>
      </c>
      <c r="I422" s="4">
        <v>1050</v>
      </c>
      <c r="J422" s="4">
        <f t="shared" si="13"/>
        <v>1260</v>
      </c>
      <c r="K422" s="10">
        <v>7.6923076923076872E-2</v>
      </c>
      <c r="L422" s="7">
        <v>8539520000</v>
      </c>
      <c r="M422" t="s">
        <v>10</v>
      </c>
      <c r="N422">
        <v>6</v>
      </c>
      <c r="O422" t="s">
        <v>958</v>
      </c>
      <c r="P422">
        <v>3</v>
      </c>
      <c r="Q422" s="12">
        <v>40000</v>
      </c>
      <c r="R422" s="22">
        <v>10.8</v>
      </c>
      <c r="S422" s="12">
        <v>620</v>
      </c>
      <c r="T422" s="12">
        <f t="shared" si="15"/>
        <v>57.407407407407405</v>
      </c>
      <c r="U422" s="26" t="s">
        <v>1315</v>
      </c>
      <c r="V422" s="12">
        <v>3000</v>
      </c>
      <c r="W422" s="12">
        <v>12</v>
      </c>
      <c r="X422" t="s">
        <v>1025</v>
      </c>
      <c r="Z422">
        <v>111</v>
      </c>
      <c r="AC422">
        <v>61</v>
      </c>
      <c r="AD422" s="15" t="s">
        <v>1308</v>
      </c>
      <c r="AE422" t="s">
        <v>2845</v>
      </c>
    </row>
    <row r="423" spans="1:31" x14ac:dyDescent="0.3">
      <c r="A423" s="14" t="s">
        <v>25</v>
      </c>
      <c r="B423" t="s">
        <v>2810</v>
      </c>
      <c r="C423" t="s">
        <v>806</v>
      </c>
      <c r="D423" t="s">
        <v>48</v>
      </c>
      <c r="E423" s="7">
        <v>871951433379600</v>
      </c>
      <c r="F423" s="7">
        <v>929003042602</v>
      </c>
      <c r="G423" t="s">
        <v>336</v>
      </c>
      <c r="H423" s="4">
        <v>1070</v>
      </c>
      <c r="I423" s="4">
        <v>1150</v>
      </c>
      <c r="J423" s="4">
        <f t="shared" si="13"/>
        <v>1380</v>
      </c>
      <c r="K423" s="10">
        <v>7.4766355140186924E-2</v>
      </c>
      <c r="L423" s="7">
        <v>8539520000</v>
      </c>
      <c r="M423" t="s">
        <v>10</v>
      </c>
      <c r="N423">
        <v>6</v>
      </c>
      <c r="O423" t="s">
        <v>958</v>
      </c>
      <c r="P423">
        <v>3</v>
      </c>
      <c r="Q423" s="12">
        <v>40000</v>
      </c>
      <c r="R423" s="22">
        <v>14.8</v>
      </c>
      <c r="S423" s="12">
        <v>875</v>
      </c>
      <c r="T423" s="12">
        <f t="shared" si="15"/>
        <v>59.121621621621621</v>
      </c>
      <c r="U423" s="12" t="s">
        <v>1100</v>
      </c>
      <c r="V423" s="12">
        <v>2700</v>
      </c>
      <c r="W423" s="12">
        <v>12</v>
      </c>
      <c r="X423" t="s">
        <v>1025</v>
      </c>
      <c r="Z423">
        <v>111</v>
      </c>
      <c r="AC423">
        <v>61</v>
      </c>
      <c r="AD423" s="15" t="s">
        <v>1309</v>
      </c>
      <c r="AE423" t="s">
        <v>2845</v>
      </c>
    </row>
    <row r="424" spans="1:31" x14ac:dyDescent="0.3">
      <c r="A424" s="14" t="s">
        <v>25</v>
      </c>
      <c r="B424" t="s">
        <v>2810</v>
      </c>
      <c r="C424" t="s">
        <v>806</v>
      </c>
      <c r="D424" t="s">
        <v>48</v>
      </c>
      <c r="E424" s="7">
        <v>871951433381900</v>
      </c>
      <c r="F424" s="7">
        <v>929003042702</v>
      </c>
      <c r="G424" t="s">
        <v>337</v>
      </c>
      <c r="H424" s="4">
        <v>1070</v>
      </c>
      <c r="I424" s="4">
        <v>1150</v>
      </c>
      <c r="J424" s="4">
        <f t="shared" si="13"/>
        <v>1380</v>
      </c>
      <c r="K424" s="10">
        <v>7.4766355140186924E-2</v>
      </c>
      <c r="L424" s="7">
        <v>8539520000</v>
      </c>
      <c r="M424" t="s">
        <v>10</v>
      </c>
      <c r="N424">
        <v>6</v>
      </c>
      <c r="O424" t="s">
        <v>958</v>
      </c>
      <c r="P424">
        <v>3</v>
      </c>
      <c r="Q424" s="12">
        <v>40000</v>
      </c>
      <c r="R424" s="22">
        <v>14.8</v>
      </c>
      <c r="S424" s="12">
        <v>875</v>
      </c>
      <c r="T424" s="12">
        <f t="shared" si="15"/>
        <v>59.121621621621621</v>
      </c>
      <c r="U424" s="12" t="s">
        <v>1316</v>
      </c>
      <c r="V424" s="12">
        <v>2700</v>
      </c>
      <c r="W424" s="12">
        <v>12</v>
      </c>
      <c r="X424" t="s">
        <v>1025</v>
      </c>
      <c r="Z424">
        <v>111</v>
      </c>
      <c r="AC424">
        <v>61</v>
      </c>
      <c r="AD424" s="15" t="s">
        <v>1310</v>
      </c>
      <c r="AE424" t="s">
        <v>2845</v>
      </c>
    </row>
    <row r="425" spans="1:31" x14ac:dyDescent="0.3">
      <c r="A425" s="14" t="s">
        <v>25</v>
      </c>
      <c r="B425" t="s">
        <v>2810</v>
      </c>
      <c r="C425" t="s">
        <v>806</v>
      </c>
      <c r="D425" t="s">
        <v>48</v>
      </c>
      <c r="E425" s="7">
        <v>871951433383300</v>
      </c>
      <c r="F425" s="7">
        <v>929003042802</v>
      </c>
      <c r="G425" t="s">
        <v>338</v>
      </c>
      <c r="H425" s="4">
        <v>1070</v>
      </c>
      <c r="I425" s="4">
        <v>1150</v>
      </c>
      <c r="J425" s="4">
        <f t="shared" si="13"/>
        <v>1380</v>
      </c>
      <c r="K425" s="10">
        <v>7.4766355140186924E-2</v>
      </c>
      <c r="L425" s="7">
        <v>8539520000</v>
      </c>
      <c r="M425" t="s">
        <v>10</v>
      </c>
      <c r="N425">
        <v>6</v>
      </c>
      <c r="O425" t="s">
        <v>958</v>
      </c>
      <c r="P425">
        <v>3</v>
      </c>
      <c r="Q425" s="12">
        <v>40000</v>
      </c>
      <c r="R425" s="22">
        <v>14.8</v>
      </c>
      <c r="S425" s="12">
        <v>875</v>
      </c>
      <c r="T425" s="12">
        <f t="shared" si="15"/>
        <v>59.121621621621621</v>
      </c>
      <c r="U425" s="12" t="s">
        <v>1100</v>
      </c>
      <c r="V425" s="12">
        <v>3000</v>
      </c>
      <c r="W425" s="12">
        <v>12</v>
      </c>
      <c r="X425" t="s">
        <v>1025</v>
      </c>
      <c r="Z425">
        <v>111</v>
      </c>
      <c r="AC425">
        <v>61</v>
      </c>
      <c r="AD425" s="15" t="s">
        <v>1311</v>
      </c>
      <c r="AE425" t="s">
        <v>2845</v>
      </c>
    </row>
    <row r="426" spans="1:31" x14ac:dyDescent="0.3">
      <c r="A426" s="14" t="s">
        <v>25</v>
      </c>
      <c r="B426" t="s">
        <v>2810</v>
      </c>
      <c r="C426" t="s">
        <v>806</v>
      </c>
      <c r="D426" t="s">
        <v>48</v>
      </c>
      <c r="E426" s="7">
        <v>871951433385700</v>
      </c>
      <c r="F426" s="7">
        <v>929003042902</v>
      </c>
      <c r="G426" t="s">
        <v>339</v>
      </c>
      <c r="H426" s="4">
        <v>1070</v>
      </c>
      <c r="I426" s="4">
        <v>1150</v>
      </c>
      <c r="J426" s="4">
        <f t="shared" si="13"/>
        <v>1380</v>
      </c>
      <c r="K426" s="10">
        <v>7.4766355140186924E-2</v>
      </c>
      <c r="L426" s="7">
        <v>8539520000</v>
      </c>
      <c r="M426" t="s">
        <v>10</v>
      </c>
      <c r="N426">
        <v>6</v>
      </c>
      <c r="O426" t="s">
        <v>958</v>
      </c>
      <c r="P426">
        <v>3</v>
      </c>
      <c r="Q426" s="12">
        <v>40000</v>
      </c>
      <c r="R426" s="22">
        <v>14.8</v>
      </c>
      <c r="S426" s="12">
        <v>875</v>
      </c>
      <c r="T426" s="12">
        <f t="shared" si="15"/>
        <v>59.121621621621621</v>
      </c>
      <c r="U426" s="12" t="s">
        <v>1316</v>
      </c>
      <c r="V426" s="12">
        <v>3000</v>
      </c>
      <c r="W426" s="12">
        <v>12</v>
      </c>
      <c r="X426" t="s">
        <v>1025</v>
      </c>
      <c r="Z426">
        <v>111</v>
      </c>
      <c r="AC426">
        <v>61</v>
      </c>
      <c r="AD426" s="15" t="s">
        <v>1312</v>
      </c>
      <c r="AE426" t="s">
        <v>2845</v>
      </c>
    </row>
    <row r="427" spans="1:31" x14ac:dyDescent="0.3">
      <c r="A427" s="14" t="s">
        <v>25</v>
      </c>
      <c r="B427" t="s">
        <v>2810</v>
      </c>
      <c r="C427" t="s">
        <v>806</v>
      </c>
      <c r="D427" t="s">
        <v>48</v>
      </c>
      <c r="E427" s="7">
        <v>871951433387100</v>
      </c>
      <c r="F427" s="7">
        <v>929003043002</v>
      </c>
      <c r="G427" t="s">
        <v>340</v>
      </c>
      <c r="H427" s="4">
        <v>1070</v>
      </c>
      <c r="I427" s="4">
        <v>1150</v>
      </c>
      <c r="J427" s="4">
        <f t="shared" si="13"/>
        <v>1380</v>
      </c>
      <c r="K427" s="10">
        <v>7.4766355140186924E-2</v>
      </c>
      <c r="L427" s="7">
        <v>8539520000</v>
      </c>
      <c r="M427" t="s">
        <v>10</v>
      </c>
      <c r="N427">
        <v>6</v>
      </c>
      <c r="O427" t="s">
        <v>958</v>
      </c>
      <c r="P427">
        <v>3</v>
      </c>
      <c r="Q427" s="12">
        <v>40000</v>
      </c>
      <c r="R427" s="22">
        <v>14.8</v>
      </c>
      <c r="S427" s="12">
        <v>950</v>
      </c>
      <c r="T427" s="12">
        <f t="shared" si="15"/>
        <v>64.189189189189193</v>
      </c>
      <c r="U427" s="12" t="s">
        <v>1100</v>
      </c>
      <c r="V427" s="12">
        <v>4000</v>
      </c>
      <c r="W427" s="12">
        <v>12</v>
      </c>
      <c r="X427" t="s">
        <v>1025</v>
      </c>
      <c r="Z427">
        <v>111</v>
      </c>
      <c r="AC427">
        <v>61</v>
      </c>
      <c r="AD427" s="15" t="s">
        <v>1313</v>
      </c>
      <c r="AE427" t="s">
        <v>2845</v>
      </c>
    </row>
    <row r="428" spans="1:31" x14ac:dyDescent="0.3">
      <c r="A428" s="14" t="s">
        <v>25</v>
      </c>
      <c r="B428" t="s">
        <v>2810</v>
      </c>
      <c r="C428" t="s">
        <v>806</v>
      </c>
      <c r="D428" t="s">
        <v>48</v>
      </c>
      <c r="E428" s="7">
        <v>871951433389500</v>
      </c>
      <c r="F428" s="7">
        <v>929003043102</v>
      </c>
      <c r="G428" t="s">
        <v>341</v>
      </c>
      <c r="H428" s="4">
        <v>1070</v>
      </c>
      <c r="I428" s="4">
        <v>1150</v>
      </c>
      <c r="J428" s="4">
        <f t="shared" si="13"/>
        <v>1380</v>
      </c>
      <c r="K428" s="10">
        <v>7.4766355140186924E-2</v>
      </c>
      <c r="L428" s="7">
        <v>8539520000</v>
      </c>
      <c r="M428" t="s">
        <v>10</v>
      </c>
      <c r="N428">
        <v>6</v>
      </c>
      <c r="O428" t="s">
        <v>958</v>
      </c>
      <c r="P428">
        <v>3</v>
      </c>
      <c r="Q428" s="12">
        <v>40000</v>
      </c>
      <c r="R428" s="22">
        <v>14.8</v>
      </c>
      <c r="S428" s="12">
        <v>950</v>
      </c>
      <c r="T428" s="12">
        <f t="shared" si="15"/>
        <v>64.189189189189193</v>
      </c>
      <c r="U428" s="12" t="s">
        <v>1316</v>
      </c>
      <c r="V428" s="12">
        <v>4000</v>
      </c>
      <c r="W428" s="12">
        <v>12</v>
      </c>
      <c r="X428" t="s">
        <v>1025</v>
      </c>
      <c r="Z428">
        <v>111</v>
      </c>
      <c r="AC428">
        <v>61</v>
      </c>
      <c r="AD428" s="15" t="s">
        <v>1314</v>
      </c>
      <c r="AE428" t="s">
        <v>2845</v>
      </c>
    </row>
    <row r="429" spans="1:31" x14ac:dyDescent="0.3">
      <c r="A429" s="14" t="s">
        <v>25</v>
      </c>
      <c r="B429" t="s">
        <v>2802</v>
      </c>
      <c r="C429" t="s">
        <v>790</v>
      </c>
      <c r="D429" t="s">
        <v>48</v>
      </c>
      <c r="E429" s="7">
        <v>871869670749400</v>
      </c>
      <c r="F429" s="7">
        <v>929001346402</v>
      </c>
      <c r="G429" t="s">
        <v>254</v>
      </c>
      <c r="H429" s="4">
        <v>388.33</v>
      </c>
      <c r="I429" s="4">
        <v>406</v>
      </c>
      <c r="J429" s="4">
        <f t="shared" si="13"/>
        <v>487.2</v>
      </c>
      <c r="K429" s="10">
        <v>4.5502536502459279E-2</v>
      </c>
      <c r="L429" s="7">
        <v>8539520000</v>
      </c>
      <c r="M429" t="s">
        <v>10</v>
      </c>
      <c r="N429">
        <v>10</v>
      </c>
      <c r="O429" t="s">
        <v>958</v>
      </c>
      <c r="P429">
        <v>4</v>
      </c>
      <c r="Q429" s="12">
        <v>40000</v>
      </c>
      <c r="R429" s="22">
        <v>3.9</v>
      </c>
      <c r="S429" s="12">
        <v>265</v>
      </c>
      <c r="T429" s="12">
        <f t="shared" si="15"/>
        <v>67.948717948717956</v>
      </c>
      <c r="U429" s="12" t="s">
        <v>1073</v>
      </c>
      <c r="V429" s="12">
        <v>2700</v>
      </c>
      <c r="W429" t="s">
        <v>28</v>
      </c>
      <c r="X429" t="s">
        <v>1021</v>
      </c>
      <c r="Z429">
        <v>50</v>
      </c>
      <c r="AC429">
        <v>54</v>
      </c>
      <c r="AD429" s="15" t="s">
        <v>1070</v>
      </c>
      <c r="AE429" t="s">
        <v>2845</v>
      </c>
    </row>
    <row r="430" spans="1:31" x14ac:dyDescent="0.3">
      <c r="A430" t="s">
        <v>25</v>
      </c>
      <c r="B430" t="s">
        <v>2802</v>
      </c>
      <c r="C430" t="s">
        <v>790</v>
      </c>
      <c r="D430" t="s">
        <v>48</v>
      </c>
      <c r="E430" s="7">
        <v>871869670755500</v>
      </c>
      <c r="F430" s="7">
        <v>929001346702</v>
      </c>
      <c r="G430" t="s">
        <v>1914</v>
      </c>
      <c r="I430" s="4">
        <v>406</v>
      </c>
      <c r="J430" s="4">
        <f t="shared" si="13"/>
        <v>487.2</v>
      </c>
      <c r="K430" s="10" t="s">
        <v>1149</v>
      </c>
      <c r="M430" t="s">
        <v>10</v>
      </c>
      <c r="N430">
        <v>10</v>
      </c>
      <c r="O430" t="s">
        <v>958</v>
      </c>
      <c r="P430">
        <v>5</v>
      </c>
      <c r="Q430" s="12">
        <v>40000</v>
      </c>
      <c r="AD430" s="15" t="s">
        <v>2379</v>
      </c>
      <c r="AE430" t="s">
        <v>2845</v>
      </c>
    </row>
    <row r="431" spans="1:31" x14ac:dyDescent="0.3">
      <c r="A431" s="14" t="s">
        <v>25</v>
      </c>
      <c r="B431" t="s">
        <v>2802</v>
      </c>
      <c r="C431" t="s">
        <v>790</v>
      </c>
      <c r="D431" t="s">
        <v>48</v>
      </c>
      <c r="E431" s="7">
        <v>871869670751700</v>
      </c>
      <c r="F431" s="7">
        <v>929001346502</v>
      </c>
      <c r="G431" t="s">
        <v>255</v>
      </c>
      <c r="H431" s="4">
        <v>388.33</v>
      </c>
      <c r="I431" s="4">
        <v>406</v>
      </c>
      <c r="J431" s="4">
        <f t="shared" si="13"/>
        <v>487.2</v>
      </c>
      <c r="K431" s="10">
        <v>4.5502536502459279E-2</v>
      </c>
      <c r="L431" s="7">
        <v>8539520000</v>
      </c>
      <c r="M431" t="s">
        <v>10</v>
      </c>
      <c r="N431">
        <v>10</v>
      </c>
      <c r="O431" t="s">
        <v>958</v>
      </c>
      <c r="P431">
        <v>4</v>
      </c>
      <c r="Q431" s="12">
        <v>40000</v>
      </c>
      <c r="R431" s="22">
        <v>3.9</v>
      </c>
      <c r="S431" s="12">
        <v>280</v>
      </c>
      <c r="T431" s="12">
        <f>S431/R431</f>
        <v>71.794871794871796</v>
      </c>
      <c r="U431" s="12" t="s">
        <v>1073</v>
      </c>
      <c r="V431" s="12">
        <v>3000</v>
      </c>
      <c r="W431" t="s">
        <v>28</v>
      </c>
      <c r="X431" t="s">
        <v>1021</v>
      </c>
      <c r="Z431">
        <v>50</v>
      </c>
      <c r="AC431">
        <v>54</v>
      </c>
      <c r="AD431" s="15" t="s">
        <v>1071</v>
      </c>
      <c r="AE431" t="s">
        <v>2845</v>
      </c>
    </row>
    <row r="432" spans="1:31" x14ac:dyDescent="0.3">
      <c r="A432" t="s">
        <v>25</v>
      </c>
      <c r="B432" t="s">
        <v>2802</v>
      </c>
      <c r="C432" t="s">
        <v>790</v>
      </c>
      <c r="D432" t="s">
        <v>48</v>
      </c>
      <c r="E432" s="7">
        <v>871869670757900</v>
      </c>
      <c r="F432" s="7">
        <v>929001346802</v>
      </c>
      <c r="G432" t="s">
        <v>1915</v>
      </c>
      <c r="I432" s="4">
        <v>406</v>
      </c>
      <c r="J432" s="4">
        <f t="shared" si="13"/>
        <v>487.2</v>
      </c>
      <c r="K432" s="10" t="s">
        <v>1149</v>
      </c>
      <c r="M432" t="s">
        <v>10</v>
      </c>
      <c r="N432">
        <v>10</v>
      </c>
      <c r="O432" t="s">
        <v>958</v>
      </c>
      <c r="P432">
        <v>5</v>
      </c>
      <c r="Q432" s="12">
        <v>40000</v>
      </c>
      <c r="AD432" s="15" t="s">
        <v>2380</v>
      </c>
      <c r="AE432" t="s">
        <v>2845</v>
      </c>
    </row>
    <row r="433" spans="1:31" x14ac:dyDescent="0.3">
      <c r="A433" s="14" t="s">
        <v>25</v>
      </c>
      <c r="B433" t="s">
        <v>2802</v>
      </c>
      <c r="C433" t="s">
        <v>790</v>
      </c>
      <c r="D433" t="s">
        <v>48</v>
      </c>
      <c r="E433" s="7">
        <v>871869670753100</v>
      </c>
      <c r="F433" s="7">
        <v>929001346602</v>
      </c>
      <c r="G433" t="s">
        <v>256</v>
      </c>
      <c r="H433" s="4">
        <v>388.33</v>
      </c>
      <c r="I433" s="4">
        <v>406</v>
      </c>
      <c r="J433" s="4">
        <f t="shared" si="13"/>
        <v>487.2</v>
      </c>
      <c r="K433" s="10">
        <v>4.5502536502459279E-2</v>
      </c>
      <c r="L433" s="7">
        <v>8539520000</v>
      </c>
      <c r="M433" t="s">
        <v>10</v>
      </c>
      <c r="N433">
        <v>10</v>
      </c>
      <c r="O433" t="s">
        <v>958</v>
      </c>
      <c r="P433">
        <v>4</v>
      </c>
      <c r="Q433" s="12">
        <v>40000</v>
      </c>
      <c r="R433" s="22">
        <v>3.9</v>
      </c>
      <c r="S433" s="12">
        <v>300</v>
      </c>
      <c r="T433" s="12">
        <f t="shared" ref="T433:T439" si="16">S433/R433</f>
        <v>76.92307692307692</v>
      </c>
      <c r="U433" s="12" t="s">
        <v>1073</v>
      </c>
      <c r="V433" s="12">
        <v>4000</v>
      </c>
      <c r="W433" t="s">
        <v>28</v>
      </c>
      <c r="X433" t="s">
        <v>1021</v>
      </c>
      <c r="Z433">
        <v>50</v>
      </c>
      <c r="AC433">
        <v>54</v>
      </c>
      <c r="AD433" s="15" t="s">
        <v>1072</v>
      </c>
      <c r="AE433" t="s">
        <v>2845</v>
      </c>
    </row>
    <row r="434" spans="1:31" x14ac:dyDescent="0.3">
      <c r="A434" s="14" t="s">
        <v>25</v>
      </c>
      <c r="B434" t="s">
        <v>2802</v>
      </c>
      <c r="C434" t="s">
        <v>807</v>
      </c>
      <c r="D434" t="s">
        <v>48</v>
      </c>
      <c r="E434" s="7">
        <v>871869670761600</v>
      </c>
      <c r="F434" s="7">
        <v>929001347002</v>
      </c>
      <c r="G434" t="s">
        <v>342</v>
      </c>
      <c r="H434" s="4">
        <v>458.33</v>
      </c>
      <c r="I434" s="4">
        <v>479.20000000000005</v>
      </c>
      <c r="J434" s="4">
        <f t="shared" si="13"/>
        <v>575.04</v>
      </c>
      <c r="K434" s="10">
        <v>4.5534876617284725E-2</v>
      </c>
      <c r="L434" s="7">
        <v>8539520000</v>
      </c>
      <c r="M434" t="s">
        <v>10</v>
      </c>
      <c r="N434">
        <v>10</v>
      </c>
      <c r="O434" t="s">
        <v>958</v>
      </c>
      <c r="P434">
        <v>4</v>
      </c>
      <c r="Q434" s="12">
        <v>40000</v>
      </c>
      <c r="R434" s="22">
        <v>5.5</v>
      </c>
      <c r="S434" s="12">
        <v>355</v>
      </c>
      <c r="T434" s="12">
        <f t="shared" si="16"/>
        <v>64.545454545454547</v>
      </c>
      <c r="U434" s="12" t="s">
        <v>1073</v>
      </c>
      <c r="V434" s="12">
        <v>2700</v>
      </c>
      <c r="W434" t="s">
        <v>28</v>
      </c>
      <c r="X434" t="s">
        <v>1155</v>
      </c>
      <c r="Z434">
        <v>50</v>
      </c>
      <c r="AC434">
        <v>54</v>
      </c>
      <c r="AD434" s="15" t="s">
        <v>1317</v>
      </c>
      <c r="AE434" t="s">
        <v>2845</v>
      </c>
    </row>
    <row r="435" spans="1:31" x14ac:dyDescent="0.3">
      <c r="A435" s="14" t="s">
        <v>25</v>
      </c>
      <c r="B435" t="s">
        <v>2802</v>
      </c>
      <c r="C435" t="s">
        <v>807</v>
      </c>
      <c r="D435" t="s">
        <v>48</v>
      </c>
      <c r="E435" s="7">
        <v>871869670767800</v>
      </c>
      <c r="F435" s="7">
        <v>929001347302</v>
      </c>
      <c r="G435" t="s">
        <v>343</v>
      </c>
      <c r="H435" s="4">
        <v>458.33</v>
      </c>
      <c r="I435" s="4">
        <v>479.20000000000005</v>
      </c>
      <c r="J435" s="4">
        <f t="shared" si="13"/>
        <v>575.04</v>
      </c>
      <c r="K435" s="10">
        <v>4.5534876617284725E-2</v>
      </c>
      <c r="L435" s="7">
        <v>8539520000</v>
      </c>
      <c r="M435" t="s">
        <v>10</v>
      </c>
      <c r="N435">
        <v>10</v>
      </c>
      <c r="O435" t="s">
        <v>958</v>
      </c>
      <c r="P435">
        <v>4</v>
      </c>
      <c r="Q435" s="12">
        <v>40000</v>
      </c>
      <c r="R435" s="22">
        <v>5.5</v>
      </c>
      <c r="S435" s="12">
        <v>355</v>
      </c>
      <c r="T435" s="12">
        <f t="shared" si="16"/>
        <v>64.545454545454547</v>
      </c>
      <c r="U435" s="12" t="s">
        <v>1007</v>
      </c>
      <c r="V435" s="12">
        <v>2700</v>
      </c>
      <c r="W435" t="s">
        <v>28</v>
      </c>
      <c r="X435" t="s">
        <v>1155</v>
      </c>
      <c r="Z435">
        <v>50</v>
      </c>
      <c r="AC435">
        <v>54</v>
      </c>
      <c r="AD435" s="15" t="s">
        <v>1318</v>
      </c>
      <c r="AE435" t="s">
        <v>2845</v>
      </c>
    </row>
    <row r="436" spans="1:31" x14ac:dyDescent="0.3">
      <c r="A436" s="14" t="s">
        <v>25</v>
      </c>
      <c r="B436" t="s">
        <v>2802</v>
      </c>
      <c r="C436" t="s">
        <v>807</v>
      </c>
      <c r="D436" t="s">
        <v>48</v>
      </c>
      <c r="E436" s="7">
        <v>871869670763000</v>
      </c>
      <c r="F436" s="7">
        <v>929001347102</v>
      </c>
      <c r="G436" t="s">
        <v>344</v>
      </c>
      <c r="H436" s="4">
        <v>458.33</v>
      </c>
      <c r="I436" s="4">
        <v>479.20000000000005</v>
      </c>
      <c r="J436" s="4">
        <f t="shared" si="13"/>
        <v>575.04</v>
      </c>
      <c r="K436" s="10">
        <v>4.5534876617284725E-2</v>
      </c>
      <c r="L436" s="7">
        <v>8539520000</v>
      </c>
      <c r="M436" t="s">
        <v>10</v>
      </c>
      <c r="N436">
        <v>10</v>
      </c>
      <c r="O436" t="s">
        <v>958</v>
      </c>
      <c r="P436">
        <v>4</v>
      </c>
      <c r="Q436" s="12">
        <v>40000</v>
      </c>
      <c r="R436" s="22">
        <v>5.5</v>
      </c>
      <c r="S436" s="12">
        <v>375</v>
      </c>
      <c r="T436" s="12">
        <f t="shared" si="16"/>
        <v>68.181818181818187</v>
      </c>
      <c r="U436" s="12" t="s">
        <v>1073</v>
      </c>
      <c r="V436" s="12">
        <v>3000</v>
      </c>
      <c r="W436" t="s">
        <v>28</v>
      </c>
      <c r="X436" t="s">
        <v>1155</v>
      </c>
      <c r="Z436">
        <v>50</v>
      </c>
      <c r="AC436">
        <v>54</v>
      </c>
      <c r="AD436" s="15" t="s">
        <v>1319</v>
      </c>
      <c r="AE436" t="s">
        <v>2845</v>
      </c>
    </row>
    <row r="437" spans="1:31" x14ac:dyDescent="0.3">
      <c r="A437" s="14" t="s">
        <v>25</v>
      </c>
      <c r="B437" t="s">
        <v>2802</v>
      </c>
      <c r="C437" t="s">
        <v>807</v>
      </c>
      <c r="D437" t="s">
        <v>48</v>
      </c>
      <c r="E437" s="7">
        <v>871869670769200</v>
      </c>
      <c r="F437" s="7">
        <v>929001347402</v>
      </c>
      <c r="G437" t="s">
        <v>345</v>
      </c>
      <c r="H437" s="4">
        <v>458.33</v>
      </c>
      <c r="I437" s="4">
        <v>479.20000000000005</v>
      </c>
      <c r="J437" s="4">
        <f t="shared" si="13"/>
        <v>575.04</v>
      </c>
      <c r="K437" s="10">
        <v>4.5534876617284725E-2</v>
      </c>
      <c r="L437" s="7">
        <v>8539520000</v>
      </c>
      <c r="M437" t="s">
        <v>10</v>
      </c>
      <c r="N437">
        <v>10</v>
      </c>
      <c r="O437" t="s">
        <v>958</v>
      </c>
      <c r="P437">
        <v>4</v>
      </c>
      <c r="Q437" s="12">
        <v>40000</v>
      </c>
      <c r="R437" s="22">
        <v>5.5</v>
      </c>
      <c r="S437" s="12">
        <v>375</v>
      </c>
      <c r="T437" s="12">
        <f t="shared" si="16"/>
        <v>68.181818181818187</v>
      </c>
      <c r="U437" s="12" t="s">
        <v>1007</v>
      </c>
      <c r="V437" s="12">
        <v>3000</v>
      </c>
      <c r="W437" t="s">
        <v>28</v>
      </c>
      <c r="X437" t="s">
        <v>1155</v>
      </c>
      <c r="Z437">
        <v>50</v>
      </c>
      <c r="AC437">
        <v>54</v>
      </c>
      <c r="AD437" s="15" t="s">
        <v>1320</v>
      </c>
      <c r="AE437" t="s">
        <v>2845</v>
      </c>
    </row>
    <row r="438" spans="1:31" x14ac:dyDescent="0.3">
      <c r="A438" s="14" t="s">
        <v>25</v>
      </c>
      <c r="B438" t="s">
        <v>2802</v>
      </c>
      <c r="C438" t="s">
        <v>807</v>
      </c>
      <c r="D438" t="s">
        <v>48</v>
      </c>
      <c r="E438" s="7">
        <v>871869670765400</v>
      </c>
      <c r="F438" s="7">
        <v>929001347202</v>
      </c>
      <c r="G438" t="s">
        <v>346</v>
      </c>
      <c r="H438" s="4">
        <v>458.33</v>
      </c>
      <c r="I438" s="4">
        <v>479.20000000000005</v>
      </c>
      <c r="J438" s="4">
        <f t="shared" si="13"/>
        <v>575.04</v>
      </c>
      <c r="K438" s="10">
        <v>4.5534876617284725E-2</v>
      </c>
      <c r="L438" s="7">
        <v>8539520000</v>
      </c>
      <c r="M438" t="s">
        <v>10</v>
      </c>
      <c r="N438">
        <v>10</v>
      </c>
      <c r="O438" t="s">
        <v>958</v>
      </c>
      <c r="P438">
        <v>4</v>
      </c>
      <c r="Q438" s="12">
        <v>40000</v>
      </c>
      <c r="R438" s="22">
        <v>5.5</v>
      </c>
      <c r="S438" s="12">
        <v>400</v>
      </c>
      <c r="T438" s="12">
        <f t="shared" si="16"/>
        <v>72.727272727272734</v>
      </c>
      <c r="U438" s="12" t="s">
        <v>1073</v>
      </c>
      <c r="V438" s="12">
        <v>4000</v>
      </c>
      <c r="W438" t="s">
        <v>28</v>
      </c>
      <c r="X438" t="s">
        <v>1155</v>
      </c>
      <c r="Z438">
        <v>50</v>
      </c>
      <c r="AC438">
        <v>54</v>
      </c>
      <c r="AD438" s="15" t="s">
        <v>1321</v>
      </c>
      <c r="AE438" t="s">
        <v>2845</v>
      </c>
    </row>
    <row r="439" spans="1:31" x14ac:dyDescent="0.3">
      <c r="A439" s="14" t="s">
        <v>25</v>
      </c>
      <c r="B439" t="s">
        <v>2802</v>
      </c>
      <c r="C439" t="s">
        <v>807</v>
      </c>
      <c r="D439" t="s">
        <v>48</v>
      </c>
      <c r="E439" s="7">
        <v>871869670771500</v>
      </c>
      <c r="F439" s="7">
        <v>929001347502</v>
      </c>
      <c r="G439" t="s">
        <v>347</v>
      </c>
      <c r="H439" s="4">
        <v>458.33</v>
      </c>
      <c r="I439" s="4">
        <v>479.20000000000005</v>
      </c>
      <c r="J439" s="4">
        <f t="shared" si="13"/>
        <v>575.04</v>
      </c>
      <c r="K439" s="10">
        <v>4.5534876617284725E-2</v>
      </c>
      <c r="L439" s="7">
        <v>8539520000</v>
      </c>
      <c r="M439" t="s">
        <v>10</v>
      </c>
      <c r="N439">
        <v>10</v>
      </c>
      <c r="O439" t="s">
        <v>958</v>
      </c>
      <c r="P439">
        <v>4</v>
      </c>
      <c r="Q439" s="12">
        <v>40000</v>
      </c>
      <c r="R439" s="22">
        <v>5.5</v>
      </c>
      <c r="S439" s="12">
        <v>400</v>
      </c>
      <c r="T439" s="12">
        <f t="shared" si="16"/>
        <v>72.727272727272734</v>
      </c>
      <c r="U439" s="12" t="s">
        <v>1007</v>
      </c>
      <c r="V439" s="12">
        <v>4000</v>
      </c>
      <c r="W439" t="s">
        <v>28</v>
      </c>
      <c r="X439" t="s">
        <v>1155</v>
      </c>
      <c r="Z439">
        <v>50</v>
      </c>
      <c r="AC439">
        <v>54</v>
      </c>
      <c r="AD439" s="15" t="s">
        <v>1322</v>
      </c>
      <c r="AE439" t="s">
        <v>2845</v>
      </c>
    </row>
    <row r="440" spans="1:31" x14ac:dyDescent="0.3">
      <c r="A440" t="s">
        <v>25</v>
      </c>
      <c r="B440" t="s">
        <v>2803</v>
      </c>
      <c r="C440" t="s">
        <v>808</v>
      </c>
      <c r="D440" t="s">
        <v>48</v>
      </c>
      <c r="E440" s="7">
        <v>871951435861400</v>
      </c>
      <c r="F440" s="7">
        <v>929003079502</v>
      </c>
      <c r="G440" t="s">
        <v>1923</v>
      </c>
      <c r="I440" s="4">
        <v>600</v>
      </c>
      <c r="J440" s="4">
        <f t="shared" si="13"/>
        <v>720</v>
      </c>
      <c r="K440" s="10" t="s">
        <v>1149</v>
      </c>
      <c r="M440" t="s">
        <v>10</v>
      </c>
      <c r="N440">
        <v>10</v>
      </c>
      <c r="O440" t="s">
        <v>958</v>
      </c>
      <c r="P440">
        <v>5</v>
      </c>
      <c r="Q440" s="12">
        <v>40000</v>
      </c>
      <c r="AD440" s="15" t="s">
        <v>2388</v>
      </c>
      <c r="AE440" t="s">
        <v>2845</v>
      </c>
    </row>
    <row r="441" spans="1:31" x14ac:dyDescent="0.3">
      <c r="A441" s="14" t="s">
        <v>25</v>
      </c>
      <c r="B441" t="s">
        <v>2803</v>
      </c>
      <c r="C441" t="s">
        <v>808</v>
      </c>
      <c r="D441" t="s">
        <v>48</v>
      </c>
      <c r="E441" s="7">
        <v>871951435871300</v>
      </c>
      <c r="F441" s="7">
        <v>929003080002</v>
      </c>
      <c r="G441" t="s">
        <v>348</v>
      </c>
      <c r="H441" s="4">
        <v>745.83</v>
      </c>
      <c r="I441" s="4">
        <v>779.80000000000007</v>
      </c>
      <c r="J441" s="4">
        <f t="shared" si="13"/>
        <v>935.76</v>
      </c>
      <c r="K441" s="10">
        <v>4.5546572275183328E-2</v>
      </c>
      <c r="L441" s="7">
        <v>8539520000</v>
      </c>
      <c r="M441" t="s">
        <v>10</v>
      </c>
      <c r="N441">
        <v>10</v>
      </c>
      <c r="O441" t="s">
        <v>958</v>
      </c>
      <c r="P441">
        <v>2</v>
      </c>
      <c r="Q441" s="12">
        <v>40000</v>
      </c>
      <c r="R441" s="22">
        <v>7.5</v>
      </c>
      <c r="S441" s="12">
        <v>485</v>
      </c>
      <c r="T441" s="12">
        <f>S441/R441</f>
        <v>64.666666666666671</v>
      </c>
      <c r="U441" s="12" t="s">
        <v>1007</v>
      </c>
      <c r="V441" s="12">
        <v>2700</v>
      </c>
      <c r="W441">
        <v>12</v>
      </c>
      <c r="X441" t="s">
        <v>1155</v>
      </c>
      <c r="Z441">
        <v>51</v>
      </c>
      <c r="AC441">
        <v>46</v>
      </c>
      <c r="AD441" s="15" t="s">
        <v>1323</v>
      </c>
      <c r="AE441" t="s">
        <v>2845</v>
      </c>
    </row>
    <row r="442" spans="1:31" x14ac:dyDescent="0.3">
      <c r="A442" s="14" t="s">
        <v>25</v>
      </c>
      <c r="B442" t="s">
        <v>2803</v>
      </c>
      <c r="C442" t="s">
        <v>808</v>
      </c>
      <c r="D442" t="s">
        <v>48</v>
      </c>
      <c r="E442" s="7">
        <v>871951435867600</v>
      </c>
      <c r="F442" s="7">
        <v>929003079802</v>
      </c>
      <c r="G442" t="s">
        <v>349</v>
      </c>
      <c r="H442" s="4">
        <v>745.83</v>
      </c>
      <c r="I442" s="4">
        <v>779.80000000000007</v>
      </c>
      <c r="J442" s="4">
        <f t="shared" si="13"/>
        <v>935.76</v>
      </c>
      <c r="K442" s="10">
        <v>4.5546572275183328E-2</v>
      </c>
      <c r="L442" s="7">
        <v>8539520000</v>
      </c>
      <c r="M442" t="s">
        <v>10</v>
      </c>
      <c r="N442">
        <v>10</v>
      </c>
      <c r="O442" t="s">
        <v>958</v>
      </c>
      <c r="P442">
        <v>2</v>
      </c>
      <c r="Q442" s="12">
        <v>40000</v>
      </c>
      <c r="R442" s="22">
        <v>7.5</v>
      </c>
      <c r="S442" s="12">
        <v>500</v>
      </c>
      <c r="T442" s="12">
        <f>S442/R442</f>
        <v>66.666666666666671</v>
      </c>
      <c r="U442" s="12" t="s">
        <v>1100</v>
      </c>
      <c r="V442" s="12">
        <v>3000</v>
      </c>
      <c r="W442">
        <v>12</v>
      </c>
      <c r="X442" t="s">
        <v>1155</v>
      </c>
      <c r="Z442">
        <v>51</v>
      </c>
      <c r="AC442">
        <v>46</v>
      </c>
      <c r="AD442" s="15" t="s">
        <v>1324</v>
      </c>
      <c r="AE442" t="s">
        <v>2845</v>
      </c>
    </row>
    <row r="443" spans="1:31" x14ac:dyDescent="0.3">
      <c r="A443" s="14" t="s">
        <v>25</v>
      </c>
      <c r="B443" t="s">
        <v>2803</v>
      </c>
      <c r="C443" t="s">
        <v>808</v>
      </c>
      <c r="D443" t="s">
        <v>48</v>
      </c>
      <c r="E443" s="7">
        <v>871951435873700</v>
      </c>
      <c r="F443" s="7">
        <v>929003080102</v>
      </c>
      <c r="G443" t="s">
        <v>350</v>
      </c>
      <c r="H443" s="4">
        <v>745.83</v>
      </c>
      <c r="I443" s="4">
        <v>779.80000000000007</v>
      </c>
      <c r="J443" s="4">
        <f t="shared" si="13"/>
        <v>935.76</v>
      </c>
      <c r="K443" s="10">
        <v>4.5546572275183328E-2</v>
      </c>
      <c r="L443" s="7">
        <v>8539520000</v>
      </c>
      <c r="M443" t="s">
        <v>10</v>
      </c>
      <c r="N443">
        <v>10</v>
      </c>
      <c r="O443" t="s">
        <v>958</v>
      </c>
      <c r="P443">
        <v>2</v>
      </c>
      <c r="Q443" s="12">
        <v>40000</v>
      </c>
      <c r="R443" s="22">
        <v>7.5</v>
      </c>
      <c r="S443" s="12">
        <v>500</v>
      </c>
      <c r="T443" s="12">
        <f>S443/R443</f>
        <v>66.666666666666671</v>
      </c>
      <c r="U443" s="12" t="s">
        <v>1007</v>
      </c>
      <c r="V443" s="12">
        <v>3000</v>
      </c>
      <c r="W443">
        <v>12</v>
      </c>
      <c r="X443" t="s">
        <v>1155</v>
      </c>
      <c r="Z443">
        <v>51</v>
      </c>
      <c r="AC443">
        <v>46</v>
      </c>
      <c r="AD443" s="15" t="s">
        <v>1325</v>
      </c>
      <c r="AE443" t="s">
        <v>2845</v>
      </c>
    </row>
    <row r="444" spans="1:31" x14ac:dyDescent="0.3">
      <c r="A444" s="14" t="s">
        <v>25</v>
      </c>
      <c r="B444" t="s">
        <v>2803</v>
      </c>
      <c r="C444" t="s">
        <v>808</v>
      </c>
      <c r="D444" t="s">
        <v>48</v>
      </c>
      <c r="E444" s="7">
        <v>871951435869000</v>
      </c>
      <c r="F444" s="7">
        <v>929003079902</v>
      </c>
      <c r="G444" t="s">
        <v>351</v>
      </c>
      <c r="H444" s="4">
        <v>745.83</v>
      </c>
      <c r="I444" s="4">
        <v>779.80000000000007</v>
      </c>
      <c r="J444" s="4">
        <f t="shared" si="13"/>
        <v>935.76</v>
      </c>
      <c r="K444" s="10">
        <v>4.5546572275183328E-2</v>
      </c>
      <c r="L444" s="7">
        <v>8539520000</v>
      </c>
      <c r="M444" t="s">
        <v>10</v>
      </c>
      <c r="N444">
        <v>10</v>
      </c>
      <c r="O444" t="s">
        <v>958</v>
      </c>
      <c r="P444">
        <v>2</v>
      </c>
      <c r="Q444" s="12">
        <v>40000</v>
      </c>
      <c r="R444" s="22">
        <v>7.5</v>
      </c>
      <c r="S444" s="12">
        <v>520</v>
      </c>
      <c r="T444" s="12">
        <f>S444/R444</f>
        <v>69.333333333333329</v>
      </c>
      <c r="U444" s="12" t="s">
        <v>1100</v>
      </c>
      <c r="V444" s="12">
        <v>4000</v>
      </c>
      <c r="W444">
        <v>12</v>
      </c>
      <c r="X444" t="s">
        <v>1155</v>
      </c>
      <c r="Z444">
        <v>51</v>
      </c>
      <c r="AC444">
        <v>46</v>
      </c>
      <c r="AD444" s="15" t="s">
        <v>1326</v>
      </c>
      <c r="AE444" t="s">
        <v>2845</v>
      </c>
    </row>
    <row r="445" spans="1:31" x14ac:dyDescent="0.3">
      <c r="A445" s="14" t="s">
        <v>25</v>
      </c>
      <c r="B445" t="s">
        <v>2803</v>
      </c>
      <c r="C445" t="s">
        <v>808</v>
      </c>
      <c r="D445" t="s">
        <v>48</v>
      </c>
      <c r="E445" s="7">
        <v>871951435875100</v>
      </c>
      <c r="F445" s="7">
        <v>929003080202</v>
      </c>
      <c r="G445" t="s">
        <v>352</v>
      </c>
      <c r="H445" s="4">
        <v>745.83</v>
      </c>
      <c r="I445" s="4">
        <v>779.80000000000007</v>
      </c>
      <c r="J445" s="4">
        <f t="shared" si="13"/>
        <v>935.76</v>
      </c>
      <c r="K445" s="10">
        <v>4.5546572275183328E-2</v>
      </c>
      <c r="L445" s="7">
        <v>8539520000</v>
      </c>
      <c r="M445" t="s">
        <v>10</v>
      </c>
      <c r="N445">
        <v>10</v>
      </c>
      <c r="O445" t="s">
        <v>958</v>
      </c>
      <c r="P445">
        <v>2</v>
      </c>
      <c r="Q445" s="12">
        <v>40000</v>
      </c>
      <c r="R445" s="22">
        <v>7.5</v>
      </c>
      <c r="S445" s="12">
        <v>520</v>
      </c>
      <c r="T445" s="12">
        <f>S445/R445</f>
        <v>69.333333333333329</v>
      </c>
      <c r="U445" s="12" t="s">
        <v>1007</v>
      </c>
      <c r="V445" s="12">
        <v>4000</v>
      </c>
      <c r="W445">
        <v>12</v>
      </c>
      <c r="X445" t="s">
        <v>1155</v>
      </c>
      <c r="Z445">
        <v>51</v>
      </c>
      <c r="AC445">
        <v>46</v>
      </c>
      <c r="AD445" s="15" t="s">
        <v>1327</v>
      </c>
      <c r="AE445" t="s">
        <v>2845</v>
      </c>
    </row>
    <row r="446" spans="1:31" x14ac:dyDescent="0.3">
      <c r="A446" t="s">
        <v>25</v>
      </c>
      <c r="B446" t="s">
        <v>2803</v>
      </c>
      <c r="C446" t="s">
        <v>808</v>
      </c>
      <c r="D446" t="s">
        <v>48</v>
      </c>
      <c r="E446" s="7">
        <v>871951435847800</v>
      </c>
      <c r="F446" s="7">
        <v>929003078802</v>
      </c>
      <c r="G446" t="s">
        <v>1919</v>
      </c>
      <c r="I446" s="4">
        <v>600</v>
      </c>
      <c r="J446" s="4">
        <f t="shared" si="13"/>
        <v>720</v>
      </c>
      <c r="K446" s="10" t="s">
        <v>1149</v>
      </c>
      <c r="M446" t="s">
        <v>10</v>
      </c>
      <c r="N446">
        <v>10</v>
      </c>
      <c r="O446" t="s">
        <v>958</v>
      </c>
      <c r="P446">
        <v>5</v>
      </c>
      <c r="Q446" s="12">
        <v>40000</v>
      </c>
      <c r="AD446" s="15" t="s">
        <v>2384</v>
      </c>
      <c r="AE446" t="s">
        <v>2845</v>
      </c>
    </row>
    <row r="447" spans="1:31" x14ac:dyDescent="0.3">
      <c r="A447" t="s">
        <v>25</v>
      </c>
      <c r="B447" t="s">
        <v>2803</v>
      </c>
      <c r="C447" t="s">
        <v>808</v>
      </c>
      <c r="D447" t="s">
        <v>48</v>
      </c>
      <c r="E447" s="7">
        <v>871951435853900</v>
      </c>
      <c r="F447" s="7">
        <v>929003079102</v>
      </c>
      <c r="G447" t="s">
        <v>1920</v>
      </c>
      <c r="I447" s="4">
        <v>600</v>
      </c>
      <c r="J447" s="4">
        <f t="shared" si="13"/>
        <v>720</v>
      </c>
      <c r="K447" s="10" t="s">
        <v>1149</v>
      </c>
      <c r="M447" t="s">
        <v>10</v>
      </c>
      <c r="N447">
        <v>10</v>
      </c>
      <c r="O447" t="s">
        <v>958</v>
      </c>
      <c r="P447">
        <v>5</v>
      </c>
      <c r="Q447" s="12">
        <v>40000</v>
      </c>
      <c r="AD447" s="15" t="s">
        <v>2385</v>
      </c>
      <c r="AE447" t="s">
        <v>2845</v>
      </c>
    </row>
    <row r="448" spans="1:31" x14ac:dyDescent="0.3">
      <c r="A448" t="s">
        <v>25</v>
      </c>
      <c r="B448" t="s">
        <v>2803</v>
      </c>
      <c r="C448" t="s">
        <v>808</v>
      </c>
      <c r="D448" t="s">
        <v>48</v>
      </c>
      <c r="E448" s="7">
        <v>871951435849200</v>
      </c>
      <c r="F448" s="7">
        <v>929003078902</v>
      </c>
      <c r="G448" t="s">
        <v>1921</v>
      </c>
      <c r="I448" s="4">
        <v>600</v>
      </c>
      <c r="J448" s="4">
        <f t="shared" si="13"/>
        <v>720</v>
      </c>
      <c r="K448" s="10" t="s">
        <v>1149</v>
      </c>
      <c r="M448" t="s">
        <v>10</v>
      </c>
      <c r="N448">
        <v>10</v>
      </c>
      <c r="O448" t="s">
        <v>958</v>
      </c>
      <c r="P448">
        <v>5</v>
      </c>
      <c r="Q448" s="12">
        <v>40000</v>
      </c>
      <c r="AD448" s="15" t="s">
        <v>2386</v>
      </c>
      <c r="AE448" t="s">
        <v>2845</v>
      </c>
    </row>
    <row r="449" spans="1:33" x14ac:dyDescent="0.3">
      <c r="A449" t="s">
        <v>25</v>
      </c>
      <c r="B449" t="s">
        <v>2803</v>
      </c>
      <c r="C449" t="s">
        <v>808</v>
      </c>
      <c r="D449" t="s">
        <v>48</v>
      </c>
      <c r="E449" s="7">
        <v>871951435855300</v>
      </c>
      <c r="F449" s="7">
        <v>929003079202</v>
      </c>
      <c r="G449" t="s">
        <v>1922</v>
      </c>
      <c r="I449" s="4">
        <v>600</v>
      </c>
      <c r="J449" s="4">
        <f t="shared" si="13"/>
        <v>720</v>
      </c>
      <c r="K449" s="10" t="s">
        <v>1149</v>
      </c>
      <c r="M449" t="s">
        <v>10</v>
      </c>
      <c r="N449">
        <v>10</v>
      </c>
      <c r="O449" t="s">
        <v>958</v>
      </c>
      <c r="P449">
        <v>5</v>
      </c>
      <c r="Q449" s="12">
        <v>40000</v>
      </c>
      <c r="AD449" s="15" t="s">
        <v>2387</v>
      </c>
      <c r="AE449" t="s">
        <v>2845</v>
      </c>
    </row>
    <row r="450" spans="1:33" x14ac:dyDescent="0.3">
      <c r="A450" s="14" t="s">
        <v>25</v>
      </c>
      <c r="B450" t="s">
        <v>2803</v>
      </c>
      <c r="C450" t="s">
        <v>808</v>
      </c>
      <c r="D450" t="s">
        <v>48</v>
      </c>
      <c r="E450" s="7">
        <v>871951435865200</v>
      </c>
      <c r="F450" s="7">
        <v>929003079702</v>
      </c>
      <c r="G450" t="s">
        <v>353</v>
      </c>
      <c r="H450" s="4">
        <v>745.83</v>
      </c>
      <c r="I450" s="4">
        <v>779.80000000000007</v>
      </c>
      <c r="J450" s="4">
        <f t="shared" si="13"/>
        <v>935.76</v>
      </c>
      <c r="K450" s="10">
        <v>4.5546572275183328E-2</v>
      </c>
      <c r="L450" s="7">
        <v>8539520000</v>
      </c>
      <c r="M450" t="s">
        <v>10</v>
      </c>
      <c r="N450">
        <v>10</v>
      </c>
      <c r="O450" t="s">
        <v>958</v>
      </c>
      <c r="P450">
        <v>2</v>
      </c>
      <c r="Q450" s="12">
        <v>40000</v>
      </c>
      <c r="R450" s="22">
        <v>7.5</v>
      </c>
      <c r="S450" s="12">
        <v>485</v>
      </c>
      <c r="T450" s="12">
        <f>S450/R450</f>
        <v>64.666666666666671</v>
      </c>
      <c r="U450" s="12" t="s">
        <v>1100</v>
      </c>
      <c r="V450" s="12">
        <v>2700</v>
      </c>
      <c r="W450">
        <v>12</v>
      </c>
      <c r="X450" t="s">
        <v>1155</v>
      </c>
      <c r="Z450">
        <v>51</v>
      </c>
      <c r="AC450">
        <v>46</v>
      </c>
      <c r="AD450" s="15" t="s">
        <v>1328</v>
      </c>
      <c r="AE450" t="s">
        <v>2845</v>
      </c>
    </row>
    <row r="451" spans="1:33" x14ac:dyDescent="0.3">
      <c r="A451" t="s">
        <v>25</v>
      </c>
      <c r="B451" t="s">
        <v>2818</v>
      </c>
      <c r="C451" t="s">
        <v>822</v>
      </c>
      <c r="D451" t="s">
        <v>48</v>
      </c>
      <c r="E451" s="7">
        <v>871951445193300</v>
      </c>
      <c r="F451" s="7">
        <v>929003530702</v>
      </c>
      <c r="G451" t="s">
        <v>1960</v>
      </c>
      <c r="I451" s="4">
        <v>1950</v>
      </c>
      <c r="J451" s="4">
        <f t="shared" si="13"/>
        <v>2340</v>
      </c>
      <c r="K451" s="10" t="s">
        <v>1149</v>
      </c>
      <c r="M451" t="s">
        <v>10</v>
      </c>
      <c r="N451">
        <v>6</v>
      </c>
      <c r="O451" t="s">
        <v>958</v>
      </c>
      <c r="P451">
        <v>5</v>
      </c>
      <c r="Q451" s="12">
        <v>50000</v>
      </c>
      <c r="AD451" s="15" t="s">
        <v>2427</v>
      </c>
      <c r="AE451" t="s">
        <v>2845</v>
      </c>
    </row>
    <row r="452" spans="1:33" x14ac:dyDescent="0.3">
      <c r="A452" t="s">
        <v>25</v>
      </c>
      <c r="B452" t="s">
        <v>2818</v>
      </c>
      <c r="C452" t="s">
        <v>822</v>
      </c>
      <c r="D452" t="s">
        <v>48</v>
      </c>
      <c r="E452" s="7">
        <v>871951445197100</v>
      </c>
      <c r="F452" s="7">
        <v>929003530902</v>
      </c>
      <c r="G452" t="s">
        <v>1962</v>
      </c>
      <c r="I452" s="4">
        <v>2430</v>
      </c>
      <c r="J452" s="4">
        <f t="shared" ref="J452:J515" si="17">ROUND(I452*1.2,2)</f>
        <v>2916</v>
      </c>
      <c r="K452" s="10" t="s">
        <v>1149</v>
      </c>
      <c r="M452" t="s">
        <v>10</v>
      </c>
      <c r="N452">
        <v>6</v>
      </c>
      <c r="O452" t="s">
        <v>958</v>
      </c>
      <c r="P452">
        <v>5</v>
      </c>
      <c r="Q452" s="12">
        <v>50000</v>
      </c>
      <c r="AD452" s="15" t="s">
        <v>2429</v>
      </c>
      <c r="AE452" t="s">
        <v>2845</v>
      </c>
    </row>
    <row r="453" spans="1:33" x14ac:dyDescent="0.3">
      <c r="A453" t="s">
        <v>25</v>
      </c>
      <c r="B453" t="s">
        <v>2818</v>
      </c>
      <c r="C453" t="s">
        <v>822</v>
      </c>
      <c r="D453" t="s">
        <v>48</v>
      </c>
      <c r="E453" s="7">
        <v>871951445195700</v>
      </c>
      <c r="F453" s="7">
        <v>929003530802</v>
      </c>
      <c r="G453" t="s">
        <v>1961</v>
      </c>
      <c r="I453" s="4">
        <v>1950</v>
      </c>
      <c r="J453" s="4">
        <f t="shared" si="17"/>
        <v>2340</v>
      </c>
      <c r="K453" s="10" t="s">
        <v>1149</v>
      </c>
      <c r="M453" t="s">
        <v>10</v>
      </c>
      <c r="N453">
        <v>6</v>
      </c>
      <c r="O453" t="s">
        <v>958</v>
      </c>
      <c r="P453">
        <v>5</v>
      </c>
      <c r="Q453" s="12">
        <v>50000</v>
      </c>
      <c r="AD453" s="15" t="s">
        <v>2428</v>
      </c>
      <c r="AE453" t="s">
        <v>2845</v>
      </c>
    </row>
    <row r="454" spans="1:33" x14ac:dyDescent="0.3">
      <c r="A454" t="s">
        <v>25</v>
      </c>
      <c r="B454" t="s">
        <v>2818</v>
      </c>
      <c r="C454" t="s">
        <v>822</v>
      </c>
      <c r="D454" t="s">
        <v>48</v>
      </c>
      <c r="E454" s="7">
        <v>871951445199500</v>
      </c>
      <c r="F454" s="7">
        <v>929003531002</v>
      </c>
      <c r="G454" t="s">
        <v>1963</v>
      </c>
      <c r="I454" s="4">
        <v>2430</v>
      </c>
      <c r="J454" s="4">
        <f t="shared" si="17"/>
        <v>2916</v>
      </c>
      <c r="K454" s="10" t="s">
        <v>1149</v>
      </c>
      <c r="M454" t="s">
        <v>10</v>
      </c>
      <c r="N454">
        <v>6</v>
      </c>
      <c r="O454" t="s">
        <v>958</v>
      </c>
      <c r="P454">
        <v>5</v>
      </c>
      <c r="Q454" s="12">
        <v>50000</v>
      </c>
      <c r="AD454" s="15" t="s">
        <v>2430</v>
      </c>
      <c r="AE454" t="s">
        <v>2845</v>
      </c>
    </row>
    <row r="455" spans="1:33" x14ac:dyDescent="0.3">
      <c r="A455" t="s">
        <v>25</v>
      </c>
      <c r="B455" t="s">
        <v>2818</v>
      </c>
      <c r="C455" t="s">
        <v>822</v>
      </c>
      <c r="D455" t="s">
        <v>48</v>
      </c>
      <c r="E455" s="7">
        <v>871951445201500</v>
      </c>
      <c r="F455" s="7">
        <v>929003531102</v>
      </c>
      <c r="G455" t="s">
        <v>1964</v>
      </c>
      <c r="I455" s="4">
        <v>3125</v>
      </c>
      <c r="J455" s="4">
        <f t="shared" si="17"/>
        <v>3750</v>
      </c>
      <c r="K455" s="10" t="s">
        <v>1149</v>
      </c>
      <c r="M455" t="s">
        <v>10</v>
      </c>
      <c r="N455">
        <v>6</v>
      </c>
      <c r="O455" t="s">
        <v>958</v>
      </c>
      <c r="P455">
        <v>5</v>
      </c>
      <c r="Q455" s="12">
        <v>50000</v>
      </c>
      <c r="AD455" s="15" t="s">
        <v>2431</v>
      </c>
      <c r="AE455" t="s">
        <v>2845</v>
      </c>
    </row>
    <row r="456" spans="1:33" x14ac:dyDescent="0.3">
      <c r="A456" t="s">
        <v>25</v>
      </c>
      <c r="B456" t="s">
        <v>2818</v>
      </c>
      <c r="C456" t="s">
        <v>822</v>
      </c>
      <c r="D456" t="s">
        <v>48</v>
      </c>
      <c r="E456" s="7">
        <v>871951445205300</v>
      </c>
      <c r="F456" s="7">
        <v>929003531302</v>
      </c>
      <c r="G456" t="s">
        <v>1966</v>
      </c>
      <c r="I456" s="4">
        <v>3125</v>
      </c>
      <c r="J456" s="4">
        <f t="shared" si="17"/>
        <v>3750</v>
      </c>
      <c r="K456" s="10" t="s">
        <v>1149</v>
      </c>
      <c r="M456" t="s">
        <v>10</v>
      </c>
      <c r="N456">
        <v>6</v>
      </c>
      <c r="O456" t="s">
        <v>958</v>
      </c>
      <c r="P456">
        <v>5</v>
      </c>
      <c r="Q456" s="12">
        <v>50000</v>
      </c>
      <c r="AD456" s="15" t="s">
        <v>2433</v>
      </c>
      <c r="AE456" t="s">
        <v>2845</v>
      </c>
    </row>
    <row r="457" spans="1:33" x14ac:dyDescent="0.3">
      <c r="A457" t="s">
        <v>25</v>
      </c>
      <c r="B457" t="s">
        <v>2818</v>
      </c>
      <c r="C457" t="s">
        <v>822</v>
      </c>
      <c r="D457" t="s">
        <v>48</v>
      </c>
      <c r="E457" s="7">
        <v>871951445203900</v>
      </c>
      <c r="F457" s="7">
        <v>929003531202</v>
      </c>
      <c r="G457" t="s">
        <v>1965</v>
      </c>
      <c r="I457" s="4">
        <v>3125</v>
      </c>
      <c r="J457" s="4">
        <f t="shared" si="17"/>
        <v>3750</v>
      </c>
      <c r="K457" s="10" t="s">
        <v>1149</v>
      </c>
      <c r="M457" t="s">
        <v>10</v>
      </c>
      <c r="N457">
        <v>6</v>
      </c>
      <c r="O457" t="s">
        <v>958</v>
      </c>
      <c r="P457">
        <v>5</v>
      </c>
      <c r="Q457" s="12">
        <v>50000</v>
      </c>
      <c r="AD457" s="15" t="s">
        <v>2432</v>
      </c>
      <c r="AE457" t="s">
        <v>2845</v>
      </c>
    </row>
    <row r="458" spans="1:33" x14ac:dyDescent="0.3">
      <c r="A458" t="s">
        <v>25</v>
      </c>
      <c r="B458" t="s">
        <v>2818</v>
      </c>
      <c r="C458" t="s">
        <v>822</v>
      </c>
      <c r="D458" t="s">
        <v>48</v>
      </c>
      <c r="E458" s="7">
        <v>871951445207700</v>
      </c>
      <c r="F458" s="7">
        <v>929003531402</v>
      </c>
      <c r="G458" t="s">
        <v>1967</v>
      </c>
      <c r="I458" s="4">
        <v>3125</v>
      </c>
      <c r="J458" s="4">
        <f t="shared" si="17"/>
        <v>3750</v>
      </c>
      <c r="K458" s="10" t="s">
        <v>1149</v>
      </c>
      <c r="M458" t="s">
        <v>10</v>
      </c>
      <c r="N458">
        <v>6</v>
      </c>
      <c r="O458" t="s">
        <v>958</v>
      </c>
      <c r="P458">
        <v>5</v>
      </c>
      <c r="Q458" s="12">
        <v>50000</v>
      </c>
      <c r="AD458" s="15" t="s">
        <v>2434</v>
      </c>
      <c r="AE458" t="s">
        <v>2845</v>
      </c>
    </row>
    <row r="459" spans="1:33" x14ac:dyDescent="0.3">
      <c r="A459" t="s">
        <v>25</v>
      </c>
      <c r="B459" t="s">
        <v>2818</v>
      </c>
      <c r="C459" t="s">
        <v>2602</v>
      </c>
      <c r="D459" t="s">
        <v>48</v>
      </c>
      <c r="E459" s="7">
        <v>871951444899500</v>
      </c>
      <c r="F459" s="7">
        <v>929003467612</v>
      </c>
      <c r="G459" t="s">
        <v>1953</v>
      </c>
      <c r="I459" s="4">
        <v>8000</v>
      </c>
      <c r="J459" s="4">
        <f t="shared" si="17"/>
        <v>9600</v>
      </c>
      <c r="K459" s="10" t="s">
        <v>1149</v>
      </c>
      <c r="M459" t="s">
        <v>10</v>
      </c>
      <c r="N459">
        <v>6</v>
      </c>
      <c r="O459" t="s">
        <v>958</v>
      </c>
      <c r="P459">
        <v>8</v>
      </c>
      <c r="Q459" s="12">
        <v>70000</v>
      </c>
      <c r="AD459" s="15" t="s">
        <v>2420</v>
      </c>
      <c r="AE459" t="s">
        <v>2845</v>
      </c>
    </row>
    <row r="460" spans="1:33" x14ac:dyDescent="0.3">
      <c r="A460" t="s">
        <v>25</v>
      </c>
      <c r="B460" t="s">
        <v>2818</v>
      </c>
      <c r="C460" t="s">
        <v>2602</v>
      </c>
      <c r="D460" t="s">
        <v>48</v>
      </c>
      <c r="E460" s="7">
        <v>871951444901500</v>
      </c>
      <c r="F460" s="7">
        <v>929003467712</v>
      </c>
      <c r="G460" t="s">
        <v>1954</v>
      </c>
      <c r="I460" s="4">
        <v>8000</v>
      </c>
      <c r="J460" s="4">
        <f t="shared" si="17"/>
        <v>9600</v>
      </c>
      <c r="K460" s="10" t="s">
        <v>1149</v>
      </c>
      <c r="M460" t="s">
        <v>10</v>
      </c>
      <c r="N460">
        <v>6</v>
      </c>
      <c r="O460" t="s">
        <v>958</v>
      </c>
      <c r="P460">
        <v>8</v>
      </c>
      <c r="Q460" s="12">
        <v>70000</v>
      </c>
      <c r="AD460" s="15" t="s">
        <v>2421</v>
      </c>
      <c r="AE460" t="s">
        <v>2845</v>
      </c>
    </row>
    <row r="461" spans="1:33" x14ac:dyDescent="0.3">
      <c r="A461" t="s">
        <v>25</v>
      </c>
      <c r="B461" t="s">
        <v>2818</v>
      </c>
      <c r="C461" t="s">
        <v>2602</v>
      </c>
      <c r="D461" t="s">
        <v>48</v>
      </c>
      <c r="E461" s="7">
        <v>871951444887200</v>
      </c>
      <c r="F461" s="7">
        <v>929003467012</v>
      </c>
      <c r="G461" t="s">
        <v>1947</v>
      </c>
      <c r="I461" s="4">
        <v>3670</v>
      </c>
      <c r="J461" s="4">
        <f t="shared" si="17"/>
        <v>4404</v>
      </c>
      <c r="K461" s="10" t="s">
        <v>1149</v>
      </c>
      <c r="M461" t="s">
        <v>10</v>
      </c>
      <c r="N461">
        <v>6</v>
      </c>
      <c r="O461" t="s">
        <v>958</v>
      </c>
      <c r="P461">
        <v>8</v>
      </c>
      <c r="Q461" s="12">
        <v>70000</v>
      </c>
      <c r="AD461" s="15" t="s">
        <v>2414</v>
      </c>
      <c r="AE461" t="s">
        <v>2845</v>
      </c>
    </row>
    <row r="462" spans="1:33" x14ac:dyDescent="0.3">
      <c r="A462" t="s">
        <v>25</v>
      </c>
      <c r="B462" t="s">
        <v>2818</v>
      </c>
      <c r="C462" t="s">
        <v>2602</v>
      </c>
      <c r="D462" t="s">
        <v>48</v>
      </c>
      <c r="E462" s="7">
        <v>871951444889600</v>
      </c>
      <c r="F462" s="7">
        <v>929003467112</v>
      </c>
      <c r="G462" t="s">
        <v>1948</v>
      </c>
      <c r="I462" s="4">
        <v>3670</v>
      </c>
      <c r="J462" s="4">
        <f t="shared" si="17"/>
        <v>4404</v>
      </c>
      <c r="K462" s="10" t="s">
        <v>1149</v>
      </c>
      <c r="M462" t="s">
        <v>10</v>
      </c>
      <c r="N462">
        <v>6</v>
      </c>
      <c r="O462" t="s">
        <v>958</v>
      </c>
      <c r="P462">
        <v>8</v>
      </c>
      <c r="Q462" s="12">
        <v>70000</v>
      </c>
      <c r="AD462" s="15" t="s">
        <v>2415</v>
      </c>
      <c r="AE462" t="s">
        <v>2845</v>
      </c>
    </row>
    <row r="463" spans="1:33" x14ac:dyDescent="0.3">
      <c r="A463" t="s">
        <v>25</v>
      </c>
      <c r="B463" t="s">
        <v>2818</v>
      </c>
      <c r="C463" t="s">
        <v>2602</v>
      </c>
      <c r="D463" t="s">
        <v>48</v>
      </c>
      <c r="E463" s="7">
        <v>871951444891900</v>
      </c>
      <c r="F463" s="7">
        <v>929003467212</v>
      </c>
      <c r="G463" t="s">
        <v>1949</v>
      </c>
      <c r="I463" s="4">
        <v>4100</v>
      </c>
      <c r="J463" s="4">
        <f t="shared" si="17"/>
        <v>4920</v>
      </c>
      <c r="K463" s="10" t="s">
        <v>1149</v>
      </c>
      <c r="M463" t="s">
        <v>10</v>
      </c>
      <c r="N463">
        <v>6</v>
      </c>
      <c r="O463" t="s">
        <v>958</v>
      </c>
      <c r="P463">
        <v>8</v>
      </c>
      <c r="Q463" s="12">
        <v>70000</v>
      </c>
      <c r="AD463" s="15" t="s">
        <v>2416</v>
      </c>
      <c r="AE463" t="s">
        <v>2845</v>
      </c>
    </row>
    <row r="464" spans="1:33" s="24" customFormat="1" x14ac:dyDescent="0.3">
      <c r="A464" t="s">
        <v>25</v>
      </c>
      <c r="B464" t="s">
        <v>2818</v>
      </c>
      <c r="C464" t="s">
        <v>2602</v>
      </c>
      <c r="D464" t="s">
        <v>48</v>
      </c>
      <c r="E464" s="7">
        <v>871951444893300</v>
      </c>
      <c r="F464" s="7">
        <v>929003467312</v>
      </c>
      <c r="G464" t="s">
        <v>1950</v>
      </c>
      <c r="H464" s="4"/>
      <c r="I464" s="4">
        <v>4100</v>
      </c>
      <c r="J464" s="4">
        <f t="shared" si="17"/>
        <v>4920</v>
      </c>
      <c r="K464" s="10" t="s">
        <v>1149</v>
      </c>
      <c r="L464" s="7"/>
      <c r="M464" t="s">
        <v>10</v>
      </c>
      <c r="N464">
        <v>6</v>
      </c>
      <c r="O464" t="s">
        <v>958</v>
      </c>
      <c r="P464">
        <v>8</v>
      </c>
      <c r="Q464" s="12">
        <v>70000</v>
      </c>
      <c r="R464" s="22"/>
      <c r="S464" s="12"/>
      <c r="T464" s="12"/>
      <c r="U464" s="12"/>
      <c r="V464" s="12"/>
      <c r="W464"/>
      <c r="X464"/>
      <c r="Y464"/>
      <c r="Z464"/>
      <c r="AA464"/>
      <c r="AB464"/>
      <c r="AC464"/>
      <c r="AD464" s="15" t="s">
        <v>2417</v>
      </c>
      <c r="AE464" t="s">
        <v>2845</v>
      </c>
      <c r="AG464"/>
    </row>
    <row r="465" spans="1:33" s="24" customFormat="1" x14ac:dyDescent="0.3">
      <c r="A465" t="s">
        <v>25</v>
      </c>
      <c r="B465" t="s">
        <v>2818</v>
      </c>
      <c r="C465" t="s">
        <v>2602</v>
      </c>
      <c r="D465" t="s">
        <v>48</v>
      </c>
      <c r="E465" s="7">
        <v>871951444895700</v>
      </c>
      <c r="F465" s="7">
        <v>929003467412</v>
      </c>
      <c r="G465" t="s">
        <v>1951</v>
      </c>
      <c r="H465" s="4"/>
      <c r="I465" s="4">
        <v>6400</v>
      </c>
      <c r="J465" s="4">
        <f t="shared" si="17"/>
        <v>7680</v>
      </c>
      <c r="K465" s="10" t="s">
        <v>1149</v>
      </c>
      <c r="L465" s="7"/>
      <c r="M465" t="s">
        <v>10</v>
      </c>
      <c r="N465">
        <v>6</v>
      </c>
      <c r="O465" t="s">
        <v>958</v>
      </c>
      <c r="P465">
        <v>8</v>
      </c>
      <c r="Q465" s="12">
        <v>70000</v>
      </c>
      <c r="R465" s="22"/>
      <c r="S465" s="12"/>
      <c r="T465" s="12"/>
      <c r="U465" s="12"/>
      <c r="V465" s="12"/>
      <c r="W465"/>
      <c r="X465"/>
      <c r="Y465"/>
      <c r="Z465"/>
      <c r="AA465"/>
      <c r="AB465"/>
      <c r="AC465"/>
      <c r="AD465" s="15" t="s">
        <v>2418</v>
      </c>
      <c r="AE465" t="s">
        <v>2845</v>
      </c>
      <c r="AG465"/>
    </row>
    <row r="466" spans="1:33" s="24" customFormat="1" x14ac:dyDescent="0.3">
      <c r="A466" t="s">
        <v>25</v>
      </c>
      <c r="B466" t="s">
        <v>2818</v>
      </c>
      <c r="C466" t="s">
        <v>2602</v>
      </c>
      <c r="D466" t="s">
        <v>48</v>
      </c>
      <c r="E466" s="7">
        <v>871951444897100</v>
      </c>
      <c r="F466" s="7">
        <v>929003467512</v>
      </c>
      <c r="G466" t="s">
        <v>1952</v>
      </c>
      <c r="H466" s="4"/>
      <c r="I466" s="4">
        <v>6400</v>
      </c>
      <c r="J466" s="4">
        <f t="shared" si="17"/>
        <v>7680</v>
      </c>
      <c r="K466" s="10" t="s">
        <v>1149</v>
      </c>
      <c r="L466" s="7"/>
      <c r="M466" t="s">
        <v>10</v>
      </c>
      <c r="N466">
        <v>6</v>
      </c>
      <c r="O466" t="s">
        <v>958</v>
      </c>
      <c r="P466">
        <v>8</v>
      </c>
      <c r="Q466" s="12">
        <v>70000</v>
      </c>
      <c r="R466" s="22"/>
      <c r="S466" s="12"/>
      <c r="T466" s="12"/>
      <c r="U466" s="12"/>
      <c r="V466" s="12"/>
      <c r="W466"/>
      <c r="X466"/>
      <c r="Y466"/>
      <c r="Z466"/>
      <c r="AA466"/>
      <c r="AB466"/>
      <c r="AC466"/>
      <c r="AD466" s="15" t="s">
        <v>2419</v>
      </c>
      <c r="AE466" t="s">
        <v>2845</v>
      </c>
      <c r="AG466"/>
    </row>
    <row r="467" spans="1:33" s="24" customFormat="1" x14ac:dyDescent="0.3">
      <c r="A467" t="s">
        <v>25</v>
      </c>
      <c r="B467" t="s">
        <v>2818</v>
      </c>
      <c r="C467" t="s">
        <v>2716</v>
      </c>
      <c r="D467" t="s">
        <v>48</v>
      </c>
      <c r="E467" s="7">
        <v>872016924029200</v>
      </c>
      <c r="F467" s="7">
        <v>929003677102</v>
      </c>
      <c r="G467" t="s">
        <v>1932</v>
      </c>
      <c r="H467" s="4"/>
      <c r="I467" s="4">
        <v>3020</v>
      </c>
      <c r="J467" s="4">
        <f t="shared" si="17"/>
        <v>3624</v>
      </c>
      <c r="K467" s="10" t="s">
        <v>1149</v>
      </c>
      <c r="L467" s="7"/>
      <c r="M467" t="s">
        <v>10</v>
      </c>
      <c r="N467">
        <v>6</v>
      </c>
      <c r="O467" t="s">
        <v>958</v>
      </c>
      <c r="P467">
        <v>5</v>
      </c>
      <c r="Q467" s="12">
        <v>50000</v>
      </c>
      <c r="R467" s="22"/>
      <c r="S467" s="12"/>
      <c r="T467" s="12"/>
      <c r="U467" s="12"/>
      <c r="V467" s="12"/>
      <c r="W467"/>
      <c r="X467"/>
      <c r="Y467"/>
      <c r="Z467"/>
      <c r="AA467"/>
      <c r="AB467"/>
      <c r="AC467"/>
      <c r="AD467" s="15" t="s">
        <v>2399</v>
      </c>
      <c r="AE467" t="s">
        <v>2845</v>
      </c>
      <c r="AG467"/>
    </row>
    <row r="468" spans="1:33" s="24" customFormat="1" x14ac:dyDescent="0.3">
      <c r="A468" t="s">
        <v>25</v>
      </c>
      <c r="B468" t="s">
        <v>2818</v>
      </c>
      <c r="C468" t="s">
        <v>2716</v>
      </c>
      <c r="D468" t="s">
        <v>48</v>
      </c>
      <c r="E468" s="7">
        <v>872016924031500</v>
      </c>
      <c r="F468" s="7">
        <v>929003677202</v>
      </c>
      <c r="G468" t="s">
        <v>1933</v>
      </c>
      <c r="H468" s="4"/>
      <c r="I468" s="4">
        <v>3020</v>
      </c>
      <c r="J468" s="4">
        <f t="shared" si="17"/>
        <v>3624</v>
      </c>
      <c r="K468" s="10" t="s">
        <v>1149</v>
      </c>
      <c r="L468" s="7"/>
      <c r="M468" t="s">
        <v>10</v>
      </c>
      <c r="N468">
        <v>6</v>
      </c>
      <c r="O468" t="s">
        <v>958</v>
      </c>
      <c r="P468">
        <v>5</v>
      </c>
      <c r="Q468" s="12">
        <v>50000</v>
      </c>
      <c r="R468" s="22"/>
      <c r="S468" s="12"/>
      <c r="T468" s="12"/>
      <c r="U468" s="12"/>
      <c r="V468" s="12"/>
      <c r="W468"/>
      <c r="X468"/>
      <c r="Y468"/>
      <c r="Z468"/>
      <c r="AA468"/>
      <c r="AB468"/>
      <c r="AC468"/>
      <c r="AD468" s="15" t="s">
        <v>2400</v>
      </c>
      <c r="AE468" t="s">
        <v>2845</v>
      </c>
      <c r="AG468"/>
    </row>
    <row r="469" spans="1:33" s="24" customFormat="1" x14ac:dyDescent="0.3">
      <c r="A469" t="s">
        <v>25</v>
      </c>
      <c r="B469" t="s">
        <v>2818</v>
      </c>
      <c r="C469" t="s">
        <v>2716</v>
      </c>
      <c r="D469" t="s">
        <v>48</v>
      </c>
      <c r="E469" s="7">
        <v>872016924033900</v>
      </c>
      <c r="F469" s="7">
        <v>929003677302</v>
      </c>
      <c r="G469" t="s">
        <v>1934</v>
      </c>
      <c r="H469" s="4"/>
      <c r="I469" s="4">
        <v>3270</v>
      </c>
      <c r="J469" s="4">
        <f t="shared" si="17"/>
        <v>3924</v>
      </c>
      <c r="K469" s="10" t="s">
        <v>1149</v>
      </c>
      <c r="L469" s="7"/>
      <c r="M469" t="s">
        <v>10</v>
      </c>
      <c r="N469">
        <v>6</v>
      </c>
      <c r="O469" t="s">
        <v>958</v>
      </c>
      <c r="P469">
        <v>5</v>
      </c>
      <c r="Q469" s="12">
        <v>50000</v>
      </c>
      <c r="R469" s="22"/>
      <c r="S469" s="12"/>
      <c r="T469" s="12"/>
      <c r="U469" s="12"/>
      <c r="V469" s="12"/>
      <c r="W469"/>
      <c r="X469"/>
      <c r="Y469"/>
      <c r="Z469"/>
      <c r="AA469"/>
      <c r="AB469"/>
      <c r="AC469"/>
      <c r="AD469" s="15" t="s">
        <v>2401</v>
      </c>
      <c r="AE469" t="s">
        <v>2845</v>
      </c>
      <c r="AG469"/>
    </row>
    <row r="470" spans="1:33" s="24" customFormat="1" x14ac:dyDescent="0.3">
      <c r="A470" t="s">
        <v>25</v>
      </c>
      <c r="B470" t="s">
        <v>2818</v>
      </c>
      <c r="C470" t="s">
        <v>2716</v>
      </c>
      <c r="D470" t="s">
        <v>48</v>
      </c>
      <c r="E470" s="7">
        <v>872016924035300</v>
      </c>
      <c r="F470" s="7">
        <v>929003677402</v>
      </c>
      <c r="G470" t="s">
        <v>1935</v>
      </c>
      <c r="H470" s="4"/>
      <c r="I470" s="4">
        <v>3270</v>
      </c>
      <c r="J470" s="4">
        <f t="shared" si="17"/>
        <v>3924</v>
      </c>
      <c r="K470" s="10" t="s">
        <v>1149</v>
      </c>
      <c r="L470" s="7"/>
      <c r="M470" t="s">
        <v>10</v>
      </c>
      <c r="N470">
        <v>6</v>
      </c>
      <c r="O470" t="s">
        <v>958</v>
      </c>
      <c r="P470">
        <v>5</v>
      </c>
      <c r="Q470" s="12">
        <v>50000</v>
      </c>
      <c r="R470" s="22"/>
      <c r="S470" s="12"/>
      <c r="T470" s="12"/>
      <c r="U470" s="12"/>
      <c r="V470" s="12"/>
      <c r="W470"/>
      <c r="X470"/>
      <c r="Y470"/>
      <c r="Z470"/>
      <c r="AA470"/>
      <c r="AB470"/>
      <c r="AC470"/>
      <c r="AD470" s="15" t="s">
        <v>2402</v>
      </c>
      <c r="AE470" t="s">
        <v>2845</v>
      </c>
      <c r="AG470"/>
    </row>
    <row r="471" spans="1:33" s="24" customFormat="1" x14ac:dyDescent="0.3">
      <c r="A471" t="s">
        <v>25</v>
      </c>
      <c r="B471" t="s">
        <v>2818</v>
      </c>
      <c r="C471" t="s">
        <v>2716</v>
      </c>
      <c r="D471" t="s">
        <v>48</v>
      </c>
      <c r="E471" s="7">
        <v>872016924037700</v>
      </c>
      <c r="F471" s="7">
        <v>929003677502</v>
      </c>
      <c r="G471" t="s">
        <v>1936</v>
      </c>
      <c r="H471" s="4"/>
      <c r="I471" s="4">
        <v>4900</v>
      </c>
      <c r="J471" s="4">
        <f t="shared" si="17"/>
        <v>5880</v>
      </c>
      <c r="K471" s="10" t="s">
        <v>1149</v>
      </c>
      <c r="L471" s="7"/>
      <c r="M471" t="s">
        <v>10</v>
      </c>
      <c r="N471">
        <v>6</v>
      </c>
      <c r="O471" t="s">
        <v>958</v>
      </c>
      <c r="P471">
        <v>5</v>
      </c>
      <c r="Q471" s="12">
        <v>50000</v>
      </c>
      <c r="R471" s="22"/>
      <c r="S471" s="12"/>
      <c r="T471" s="12"/>
      <c r="U471" s="12"/>
      <c r="V471" s="12"/>
      <c r="W471"/>
      <c r="X471"/>
      <c r="Y471"/>
      <c r="Z471"/>
      <c r="AA471"/>
      <c r="AB471"/>
      <c r="AC471"/>
      <c r="AD471" s="15" t="s">
        <v>2403</v>
      </c>
      <c r="AE471" t="s">
        <v>2845</v>
      </c>
      <c r="AG471"/>
    </row>
    <row r="472" spans="1:33" s="24" customFormat="1" x14ac:dyDescent="0.3">
      <c r="A472" t="s">
        <v>25</v>
      </c>
      <c r="B472" t="s">
        <v>2818</v>
      </c>
      <c r="C472" t="s">
        <v>2716</v>
      </c>
      <c r="D472" t="s">
        <v>48</v>
      </c>
      <c r="E472" s="7">
        <v>872016924039100</v>
      </c>
      <c r="F472" s="7">
        <v>929003677602</v>
      </c>
      <c r="G472" t="s">
        <v>1937</v>
      </c>
      <c r="H472" s="4"/>
      <c r="I472" s="4">
        <v>4900</v>
      </c>
      <c r="J472" s="4">
        <f t="shared" si="17"/>
        <v>5880</v>
      </c>
      <c r="K472" s="10" t="s">
        <v>1149</v>
      </c>
      <c r="L472" s="7"/>
      <c r="M472" t="s">
        <v>10</v>
      </c>
      <c r="N472">
        <v>6</v>
      </c>
      <c r="O472" t="s">
        <v>958</v>
      </c>
      <c r="P472">
        <v>5</v>
      </c>
      <c r="Q472" s="12">
        <v>50000</v>
      </c>
      <c r="R472" s="22"/>
      <c r="S472" s="12"/>
      <c r="T472" s="12"/>
      <c r="U472" s="12"/>
      <c r="V472" s="12"/>
      <c r="W472"/>
      <c r="X472"/>
      <c r="Y472"/>
      <c r="Z472"/>
      <c r="AA472"/>
      <c r="AB472"/>
      <c r="AC472"/>
      <c r="AD472" s="15" t="s">
        <v>2404</v>
      </c>
      <c r="AE472" t="s">
        <v>2845</v>
      </c>
      <c r="AG472"/>
    </row>
    <row r="473" spans="1:33" s="24" customFormat="1" x14ac:dyDescent="0.3">
      <c r="A473" t="s">
        <v>25</v>
      </c>
      <c r="B473" t="s">
        <v>2802</v>
      </c>
      <c r="C473" t="s">
        <v>2733</v>
      </c>
      <c r="D473" t="s">
        <v>48</v>
      </c>
      <c r="E473" s="7">
        <v>871951430811400</v>
      </c>
      <c r="F473" s="7">
        <v>929002979402</v>
      </c>
      <c r="G473" t="s">
        <v>1906</v>
      </c>
      <c r="H473" s="4"/>
      <c r="I473" s="4">
        <v>218</v>
      </c>
      <c r="J473" s="4">
        <f t="shared" si="17"/>
        <v>261.60000000000002</v>
      </c>
      <c r="K473" s="10" t="s">
        <v>1149</v>
      </c>
      <c r="L473" s="7"/>
      <c r="M473" t="s">
        <v>10</v>
      </c>
      <c r="N473">
        <v>10</v>
      </c>
      <c r="O473" t="s">
        <v>958</v>
      </c>
      <c r="P473">
        <v>5</v>
      </c>
      <c r="Q473" s="12">
        <v>25000</v>
      </c>
      <c r="R473" s="22"/>
      <c r="S473" s="12"/>
      <c r="T473" s="12"/>
      <c r="U473" s="12"/>
      <c r="V473" s="12"/>
      <c r="W473"/>
      <c r="X473"/>
      <c r="Y473"/>
      <c r="Z473"/>
      <c r="AA473"/>
      <c r="AB473"/>
      <c r="AC473"/>
      <c r="AD473" s="15" t="s">
        <v>2371</v>
      </c>
      <c r="AE473" t="s">
        <v>2845</v>
      </c>
      <c r="AG473"/>
    </row>
    <row r="474" spans="1:33" s="24" customFormat="1" x14ac:dyDescent="0.3">
      <c r="A474" t="s">
        <v>25</v>
      </c>
      <c r="B474" t="s">
        <v>2802</v>
      </c>
      <c r="C474" t="s">
        <v>2733</v>
      </c>
      <c r="D474" t="s">
        <v>48</v>
      </c>
      <c r="E474" s="7">
        <v>871951431226500</v>
      </c>
      <c r="F474" s="7">
        <v>929002979802</v>
      </c>
      <c r="G474" t="s">
        <v>1907</v>
      </c>
      <c r="H474" s="4"/>
      <c r="I474" s="4">
        <v>218</v>
      </c>
      <c r="J474" s="4">
        <f t="shared" si="17"/>
        <v>261.60000000000002</v>
      </c>
      <c r="K474" s="10" t="s">
        <v>1149</v>
      </c>
      <c r="L474" s="7"/>
      <c r="M474" t="s">
        <v>10</v>
      </c>
      <c r="N474">
        <v>10</v>
      </c>
      <c r="O474" t="s">
        <v>958</v>
      </c>
      <c r="P474">
        <v>5</v>
      </c>
      <c r="Q474" s="12">
        <v>25000</v>
      </c>
      <c r="R474" s="22"/>
      <c r="S474" s="12"/>
      <c r="T474" s="12"/>
      <c r="U474" s="12"/>
      <c r="V474" s="12"/>
      <c r="W474"/>
      <c r="X474"/>
      <c r="Y474"/>
      <c r="Z474"/>
      <c r="AA474"/>
      <c r="AB474"/>
      <c r="AC474"/>
      <c r="AD474" s="15" t="s">
        <v>2372</v>
      </c>
      <c r="AE474" t="s">
        <v>2845</v>
      </c>
      <c r="AG474"/>
    </row>
    <row r="475" spans="1:33" s="24" customFormat="1" x14ac:dyDescent="0.3">
      <c r="A475" t="s">
        <v>25</v>
      </c>
      <c r="B475" t="s">
        <v>2802</v>
      </c>
      <c r="C475" t="s">
        <v>2733</v>
      </c>
      <c r="D475" t="s">
        <v>48</v>
      </c>
      <c r="E475" s="7">
        <v>871869670775300</v>
      </c>
      <c r="F475" s="7">
        <v>929001348302</v>
      </c>
      <c r="G475" t="s">
        <v>1905</v>
      </c>
      <c r="H475" s="4"/>
      <c r="I475" s="4">
        <v>218</v>
      </c>
      <c r="J475" s="4">
        <f t="shared" si="17"/>
        <v>261.60000000000002</v>
      </c>
      <c r="K475" s="10" t="s">
        <v>1149</v>
      </c>
      <c r="L475" s="7"/>
      <c r="M475" t="s">
        <v>10</v>
      </c>
      <c r="N475">
        <v>10</v>
      </c>
      <c r="O475" t="s">
        <v>958</v>
      </c>
      <c r="P475">
        <v>5</v>
      </c>
      <c r="Q475" s="12">
        <v>25000</v>
      </c>
      <c r="R475" s="22"/>
      <c r="S475" s="12"/>
      <c r="T475" s="12"/>
      <c r="U475" s="12"/>
      <c r="V475" s="12"/>
      <c r="W475"/>
      <c r="X475"/>
      <c r="Y475"/>
      <c r="Z475"/>
      <c r="AA475"/>
      <c r="AB475"/>
      <c r="AC475"/>
      <c r="AD475" s="15" t="s">
        <v>2370</v>
      </c>
      <c r="AE475" t="s">
        <v>2845</v>
      </c>
      <c r="AG475"/>
    </row>
    <row r="476" spans="1:33" s="24" customFormat="1" x14ac:dyDescent="0.3">
      <c r="A476" t="s">
        <v>25</v>
      </c>
      <c r="B476" t="s">
        <v>2802</v>
      </c>
      <c r="C476" t="s">
        <v>2733</v>
      </c>
      <c r="D476" t="s">
        <v>48</v>
      </c>
      <c r="E476" s="7">
        <v>871951431230200</v>
      </c>
      <c r="F476" s="7">
        <v>929002979902</v>
      </c>
      <c r="G476" t="s">
        <v>1908</v>
      </c>
      <c r="H476" s="4"/>
      <c r="I476" s="4">
        <v>218</v>
      </c>
      <c r="J476" s="4">
        <f t="shared" si="17"/>
        <v>261.60000000000002</v>
      </c>
      <c r="K476" s="10" t="s">
        <v>1149</v>
      </c>
      <c r="L476" s="7"/>
      <c r="M476" t="s">
        <v>10</v>
      </c>
      <c r="N476">
        <v>10</v>
      </c>
      <c r="O476" t="s">
        <v>958</v>
      </c>
      <c r="P476">
        <v>5</v>
      </c>
      <c r="Q476" s="12">
        <v>25000</v>
      </c>
      <c r="R476" s="22"/>
      <c r="S476" s="12"/>
      <c r="T476" s="12"/>
      <c r="U476" s="12"/>
      <c r="V476" s="12"/>
      <c r="W476"/>
      <c r="X476"/>
      <c r="Y476"/>
      <c r="Z476"/>
      <c r="AA476"/>
      <c r="AB476"/>
      <c r="AC476"/>
      <c r="AD476" s="15" t="s">
        <v>2373</v>
      </c>
      <c r="AE476" t="s">
        <v>2845</v>
      </c>
      <c r="AG476"/>
    </row>
    <row r="477" spans="1:33" s="24" customFormat="1" x14ac:dyDescent="0.3">
      <c r="A477" s="14" t="s">
        <v>25</v>
      </c>
      <c r="B477" t="s">
        <v>2802</v>
      </c>
      <c r="C477" t="s">
        <v>792</v>
      </c>
      <c r="D477" t="s">
        <v>48</v>
      </c>
      <c r="E477" s="7">
        <v>871951430813800</v>
      </c>
      <c r="F477" s="7">
        <v>929002980102</v>
      </c>
      <c r="G477" t="s">
        <v>257</v>
      </c>
      <c r="H477" s="4">
        <v>232.5</v>
      </c>
      <c r="I477" s="4">
        <v>243.1</v>
      </c>
      <c r="J477" s="4">
        <f t="shared" si="17"/>
        <v>291.72000000000003</v>
      </c>
      <c r="K477" s="10">
        <v>4.5591397849462423E-2</v>
      </c>
      <c r="L477" s="7">
        <v>8539520000</v>
      </c>
      <c r="M477" t="s">
        <v>10</v>
      </c>
      <c r="N477">
        <v>10</v>
      </c>
      <c r="O477" t="s">
        <v>958</v>
      </c>
      <c r="P477">
        <v>2</v>
      </c>
      <c r="Q477" s="12">
        <v>25000</v>
      </c>
      <c r="R477" s="22">
        <v>4.8</v>
      </c>
      <c r="S477" s="12">
        <v>355</v>
      </c>
      <c r="T477" s="12">
        <f t="shared" ref="T477:T482" si="18">S477/R477</f>
        <v>73.958333333333343</v>
      </c>
      <c r="U477" s="12" t="s">
        <v>1007</v>
      </c>
      <c r="V477" s="12">
        <v>2700</v>
      </c>
      <c r="W477" t="s">
        <v>28</v>
      </c>
      <c r="X477" t="s">
        <v>1021</v>
      </c>
      <c r="Y477"/>
      <c r="Z477">
        <v>50</v>
      </c>
      <c r="AA477"/>
      <c r="AB477"/>
      <c r="AC477">
        <v>54</v>
      </c>
      <c r="AD477" s="15" t="s">
        <v>1074</v>
      </c>
      <c r="AE477" t="s">
        <v>2845</v>
      </c>
      <c r="AG477"/>
    </row>
    <row r="478" spans="1:33" x14ac:dyDescent="0.3">
      <c r="A478" s="14" t="s">
        <v>25</v>
      </c>
      <c r="B478" t="s">
        <v>2802</v>
      </c>
      <c r="C478" t="s">
        <v>792</v>
      </c>
      <c r="D478" t="s">
        <v>48</v>
      </c>
      <c r="E478" s="7">
        <v>871869670791300</v>
      </c>
      <c r="F478" s="7">
        <v>929001349102</v>
      </c>
      <c r="G478" t="s">
        <v>258</v>
      </c>
      <c r="H478" s="4">
        <v>232.5</v>
      </c>
      <c r="I478" s="4">
        <v>243.1</v>
      </c>
      <c r="J478" s="4">
        <f t="shared" si="17"/>
        <v>291.72000000000003</v>
      </c>
      <c r="K478" s="10">
        <v>4.5591397849462423E-2</v>
      </c>
      <c r="L478" s="7">
        <v>8539520000</v>
      </c>
      <c r="M478" t="s">
        <v>10</v>
      </c>
      <c r="N478">
        <v>10</v>
      </c>
      <c r="O478" t="s">
        <v>958</v>
      </c>
      <c r="P478">
        <v>2</v>
      </c>
      <c r="Q478" s="12">
        <v>25000</v>
      </c>
      <c r="R478" s="22">
        <v>4.9000000000000004</v>
      </c>
      <c r="S478" s="12">
        <v>355</v>
      </c>
      <c r="T478" s="12">
        <f t="shared" si="18"/>
        <v>72.448979591836732</v>
      </c>
      <c r="U478" s="12" t="s">
        <v>1080</v>
      </c>
      <c r="V478" s="12">
        <v>2700</v>
      </c>
      <c r="W478" t="s">
        <v>28</v>
      </c>
      <c r="X478" t="s">
        <v>1021</v>
      </c>
      <c r="Z478">
        <v>50</v>
      </c>
      <c r="AC478">
        <v>54</v>
      </c>
      <c r="AD478" s="15" t="s">
        <v>1075</v>
      </c>
      <c r="AE478" t="s">
        <v>2845</v>
      </c>
    </row>
    <row r="479" spans="1:33" s="24" customFormat="1" x14ac:dyDescent="0.3">
      <c r="A479" s="14" t="s">
        <v>25</v>
      </c>
      <c r="B479" t="s">
        <v>2802</v>
      </c>
      <c r="C479" t="s">
        <v>792</v>
      </c>
      <c r="D479" t="s">
        <v>48</v>
      </c>
      <c r="E479" s="7">
        <v>871869670787600</v>
      </c>
      <c r="F479" s="7">
        <v>929001348902</v>
      </c>
      <c r="G479" t="s">
        <v>259</v>
      </c>
      <c r="H479" s="4">
        <v>232.5</v>
      </c>
      <c r="I479" s="4">
        <v>243.1</v>
      </c>
      <c r="J479" s="4">
        <f t="shared" si="17"/>
        <v>291.72000000000003</v>
      </c>
      <c r="K479" s="10">
        <v>4.5591397849462423E-2</v>
      </c>
      <c r="L479" s="7">
        <v>8539520000</v>
      </c>
      <c r="M479" t="s">
        <v>10</v>
      </c>
      <c r="N479">
        <v>10</v>
      </c>
      <c r="O479" t="s">
        <v>958</v>
      </c>
      <c r="P479">
        <v>2</v>
      </c>
      <c r="Q479" s="12">
        <v>25000</v>
      </c>
      <c r="R479" s="22">
        <v>4.9000000000000004</v>
      </c>
      <c r="S479" s="12">
        <v>365</v>
      </c>
      <c r="T479" s="12">
        <f t="shared" si="18"/>
        <v>74.489795918367335</v>
      </c>
      <c r="U479" s="12" t="s">
        <v>1007</v>
      </c>
      <c r="V479" s="12">
        <v>3000</v>
      </c>
      <c r="W479" t="s">
        <v>28</v>
      </c>
      <c r="X479" t="s">
        <v>1021</v>
      </c>
      <c r="Y479"/>
      <c r="Z479">
        <v>50</v>
      </c>
      <c r="AA479"/>
      <c r="AB479"/>
      <c r="AC479">
        <v>54</v>
      </c>
      <c r="AD479" s="15" t="s">
        <v>1076</v>
      </c>
      <c r="AE479" t="s">
        <v>2845</v>
      </c>
      <c r="AG479"/>
    </row>
    <row r="480" spans="1:33" x14ac:dyDescent="0.3">
      <c r="A480" s="14" t="s">
        <v>25</v>
      </c>
      <c r="B480" t="s">
        <v>2802</v>
      </c>
      <c r="C480" t="s">
        <v>792</v>
      </c>
      <c r="D480" t="s">
        <v>48</v>
      </c>
      <c r="E480" s="7">
        <v>871869670793700</v>
      </c>
      <c r="F480" s="7">
        <v>929001349202</v>
      </c>
      <c r="G480" t="s">
        <v>260</v>
      </c>
      <c r="H480" s="4">
        <v>232.5</v>
      </c>
      <c r="I480" s="4">
        <v>243.1</v>
      </c>
      <c r="J480" s="4">
        <f t="shared" si="17"/>
        <v>291.72000000000003</v>
      </c>
      <c r="K480" s="10">
        <v>4.5591397849462423E-2</v>
      </c>
      <c r="L480" s="7">
        <v>8539520000</v>
      </c>
      <c r="M480" t="s">
        <v>10</v>
      </c>
      <c r="N480">
        <v>10</v>
      </c>
      <c r="O480" t="s">
        <v>958</v>
      </c>
      <c r="P480">
        <v>2</v>
      </c>
      <c r="Q480" s="12">
        <v>25000</v>
      </c>
      <c r="R480" s="22">
        <v>4.9000000000000004</v>
      </c>
      <c r="S480" s="12">
        <v>365</v>
      </c>
      <c r="T480" s="12">
        <f t="shared" si="18"/>
        <v>74.489795918367335</v>
      </c>
      <c r="U480" s="12" t="s">
        <v>1080</v>
      </c>
      <c r="V480" s="12">
        <v>3000</v>
      </c>
      <c r="W480" t="s">
        <v>28</v>
      </c>
      <c r="X480" t="s">
        <v>1021</v>
      </c>
      <c r="Z480">
        <v>50</v>
      </c>
      <c r="AC480">
        <v>54</v>
      </c>
      <c r="AD480" s="15" t="s">
        <v>1077</v>
      </c>
      <c r="AE480" t="s">
        <v>2845</v>
      </c>
    </row>
    <row r="481" spans="1:31" x14ac:dyDescent="0.3">
      <c r="A481" s="14" t="s">
        <v>25</v>
      </c>
      <c r="B481" t="s">
        <v>2802</v>
      </c>
      <c r="C481" t="s">
        <v>792</v>
      </c>
      <c r="D481" t="s">
        <v>48</v>
      </c>
      <c r="E481" s="7">
        <v>871869670789000</v>
      </c>
      <c r="F481" s="7">
        <v>929001349002</v>
      </c>
      <c r="G481" t="s">
        <v>261</v>
      </c>
      <c r="H481" s="4">
        <v>232.5</v>
      </c>
      <c r="I481" s="4">
        <v>243.1</v>
      </c>
      <c r="J481" s="4">
        <f t="shared" si="17"/>
        <v>291.72000000000003</v>
      </c>
      <c r="K481" s="10">
        <v>4.5591397849462423E-2</v>
      </c>
      <c r="L481" s="7">
        <v>8539520000</v>
      </c>
      <c r="M481" t="s">
        <v>10</v>
      </c>
      <c r="N481">
        <v>10</v>
      </c>
      <c r="O481" t="s">
        <v>958</v>
      </c>
      <c r="P481">
        <v>2</v>
      </c>
      <c r="Q481" s="12">
        <v>25000</v>
      </c>
      <c r="R481" s="22">
        <v>4.9000000000000004</v>
      </c>
      <c r="S481" s="12">
        <v>380</v>
      </c>
      <c r="T481" s="12">
        <f t="shared" si="18"/>
        <v>77.551020408163254</v>
      </c>
      <c r="U481" s="12" t="s">
        <v>1007</v>
      </c>
      <c r="V481" s="12">
        <v>4000</v>
      </c>
      <c r="W481" t="s">
        <v>28</v>
      </c>
      <c r="X481" t="s">
        <v>1021</v>
      </c>
      <c r="Z481">
        <v>50</v>
      </c>
      <c r="AC481">
        <v>54</v>
      </c>
      <c r="AD481" s="15" t="s">
        <v>1078</v>
      </c>
      <c r="AE481" t="s">
        <v>2845</v>
      </c>
    </row>
    <row r="482" spans="1:31" x14ac:dyDescent="0.3">
      <c r="A482" s="14" t="s">
        <v>25</v>
      </c>
      <c r="B482" t="s">
        <v>2802</v>
      </c>
      <c r="C482" t="s">
        <v>792</v>
      </c>
      <c r="D482" t="s">
        <v>48</v>
      </c>
      <c r="E482" s="7">
        <v>871869670795100</v>
      </c>
      <c r="F482" s="7">
        <v>929001349302</v>
      </c>
      <c r="G482" t="s">
        <v>262</v>
      </c>
      <c r="H482" s="4">
        <v>232.5</v>
      </c>
      <c r="I482" s="4">
        <v>243.1</v>
      </c>
      <c r="J482" s="4">
        <f t="shared" si="17"/>
        <v>291.72000000000003</v>
      </c>
      <c r="K482" s="10">
        <v>4.5591397849462423E-2</v>
      </c>
      <c r="L482" s="7">
        <v>8539520000</v>
      </c>
      <c r="M482" t="s">
        <v>10</v>
      </c>
      <c r="N482">
        <v>10</v>
      </c>
      <c r="O482" t="s">
        <v>958</v>
      </c>
      <c r="P482">
        <v>2</v>
      </c>
      <c r="Q482" s="12">
        <v>25000</v>
      </c>
      <c r="R482" s="22">
        <v>4.9000000000000004</v>
      </c>
      <c r="S482" s="12">
        <v>380</v>
      </c>
      <c r="T482" s="12">
        <f t="shared" si="18"/>
        <v>77.551020408163254</v>
      </c>
      <c r="U482" s="12" t="s">
        <v>1080</v>
      </c>
      <c r="V482" s="12">
        <v>4000</v>
      </c>
      <c r="W482" t="s">
        <v>28</v>
      </c>
      <c r="X482" t="s">
        <v>1021</v>
      </c>
      <c r="Z482">
        <v>50</v>
      </c>
      <c r="AC482">
        <v>54</v>
      </c>
      <c r="AD482" s="15" t="s">
        <v>1079</v>
      </c>
      <c r="AE482" t="s">
        <v>2845</v>
      </c>
    </row>
    <row r="483" spans="1:31" x14ac:dyDescent="0.3">
      <c r="A483" t="s">
        <v>25</v>
      </c>
      <c r="B483" t="s">
        <v>2803</v>
      </c>
      <c r="C483" t="s">
        <v>791</v>
      </c>
      <c r="D483" t="s">
        <v>48</v>
      </c>
      <c r="E483" s="7">
        <v>871951430718600</v>
      </c>
      <c r="F483" s="7">
        <v>929002492502</v>
      </c>
      <c r="G483" t="s">
        <v>1916</v>
      </c>
      <c r="I483" s="4">
        <v>365</v>
      </c>
      <c r="J483" s="4">
        <f t="shared" si="17"/>
        <v>438</v>
      </c>
      <c r="K483" s="10" t="s">
        <v>1149</v>
      </c>
      <c r="M483" t="s">
        <v>10</v>
      </c>
      <c r="N483">
        <v>10</v>
      </c>
      <c r="O483" t="s">
        <v>958</v>
      </c>
      <c r="P483">
        <v>5</v>
      </c>
      <c r="Q483" s="12">
        <v>25000</v>
      </c>
      <c r="AD483" s="15" t="s">
        <v>2381</v>
      </c>
      <c r="AE483" t="s">
        <v>2845</v>
      </c>
    </row>
    <row r="484" spans="1:31" x14ac:dyDescent="0.3">
      <c r="A484" s="14" t="s">
        <v>25</v>
      </c>
      <c r="B484" t="s">
        <v>2803</v>
      </c>
      <c r="C484" t="s">
        <v>791</v>
      </c>
      <c r="D484" t="s">
        <v>48</v>
      </c>
      <c r="E484" s="7">
        <v>871951430724700</v>
      </c>
      <c r="F484" s="7">
        <v>929002492802</v>
      </c>
      <c r="G484" t="s">
        <v>263</v>
      </c>
      <c r="H484" s="4">
        <v>339.17</v>
      </c>
      <c r="I484" s="4">
        <v>365</v>
      </c>
      <c r="J484" s="4">
        <f t="shared" si="17"/>
        <v>438</v>
      </c>
      <c r="K484" s="10">
        <v>7.6156499690420709E-2</v>
      </c>
      <c r="L484" s="7">
        <v>8539520000</v>
      </c>
      <c r="M484" t="s">
        <v>10</v>
      </c>
      <c r="N484">
        <v>10</v>
      </c>
      <c r="O484" t="s">
        <v>958</v>
      </c>
      <c r="P484">
        <v>2</v>
      </c>
      <c r="Q484" s="12">
        <v>25000</v>
      </c>
      <c r="R484" s="22">
        <v>5.8</v>
      </c>
      <c r="S484" s="12">
        <v>450</v>
      </c>
      <c r="T484" s="12">
        <f>S484/R484</f>
        <v>77.58620689655173</v>
      </c>
      <c r="U484" s="12" t="s">
        <v>1080</v>
      </c>
      <c r="V484" s="12">
        <v>2700</v>
      </c>
      <c r="W484" s="12">
        <v>12</v>
      </c>
      <c r="X484" t="s">
        <v>1021</v>
      </c>
      <c r="Z484">
        <v>50.5</v>
      </c>
      <c r="AC484">
        <v>45.5</v>
      </c>
      <c r="AD484" s="15" t="s">
        <v>1081</v>
      </c>
      <c r="AE484" t="s">
        <v>2845</v>
      </c>
    </row>
    <row r="485" spans="1:31" x14ac:dyDescent="0.3">
      <c r="A485" t="s">
        <v>25</v>
      </c>
      <c r="B485" t="s">
        <v>2803</v>
      </c>
      <c r="C485" t="s">
        <v>791</v>
      </c>
      <c r="D485" t="s">
        <v>48</v>
      </c>
      <c r="E485" s="7">
        <v>871951430720900</v>
      </c>
      <c r="F485" s="7">
        <v>929002492602</v>
      </c>
      <c r="G485" t="s">
        <v>1917</v>
      </c>
      <c r="I485" s="4">
        <v>365</v>
      </c>
      <c r="J485" s="4">
        <f t="shared" si="17"/>
        <v>438</v>
      </c>
      <c r="K485" s="10" t="s">
        <v>1149</v>
      </c>
      <c r="M485" t="s">
        <v>10</v>
      </c>
      <c r="N485">
        <v>10</v>
      </c>
      <c r="O485" t="s">
        <v>958</v>
      </c>
      <c r="P485">
        <v>5</v>
      </c>
      <c r="Q485" s="12">
        <v>25000</v>
      </c>
      <c r="AD485" s="15" t="s">
        <v>2382</v>
      </c>
      <c r="AE485" t="s">
        <v>2845</v>
      </c>
    </row>
    <row r="486" spans="1:31" x14ac:dyDescent="0.3">
      <c r="A486" s="14" t="s">
        <v>25</v>
      </c>
      <c r="B486" t="s">
        <v>2803</v>
      </c>
      <c r="C486" t="s">
        <v>791</v>
      </c>
      <c r="D486" t="s">
        <v>48</v>
      </c>
      <c r="E486" s="7">
        <v>871951430726100</v>
      </c>
      <c r="F486" s="7">
        <v>929002492902</v>
      </c>
      <c r="G486" t="s">
        <v>264</v>
      </c>
      <c r="H486" s="4">
        <v>339.17</v>
      </c>
      <c r="I486" s="4">
        <v>365</v>
      </c>
      <c r="J486" s="4">
        <f t="shared" si="17"/>
        <v>438</v>
      </c>
      <c r="K486" s="10">
        <v>7.6156499690420709E-2</v>
      </c>
      <c r="L486" s="7">
        <v>8539520000</v>
      </c>
      <c r="M486" t="s">
        <v>10</v>
      </c>
      <c r="N486">
        <v>10</v>
      </c>
      <c r="O486" t="s">
        <v>958</v>
      </c>
      <c r="P486">
        <v>2</v>
      </c>
      <c r="Q486" s="12">
        <v>25000</v>
      </c>
      <c r="R486" s="22">
        <v>5.8</v>
      </c>
      <c r="S486" s="12">
        <v>460</v>
      </c>
      <c r="T486" s="12">
        <f>S486/R486</f>
        <v>79.310344827586206</v>
      </c>
      <c r="U486" s="12" t="s">
        <v>1080</v>
      </c>
      <c r="V486" s="12">
        <v>3000</v>
      </c>
      <c r="W486" s="12">
        <v>12</v>
      </c>
      <c r="X486" t="s">
        <v>1021</v>
      </c>
      <c r="Z486">
        <v>50.5</v>
      </c>
      <c r="AC486">
        <v>45.5</v>
      </c>
      <c r="AD486" s="15" t="s">
        <v>1082</v>
      </c>
      <c r="AE486" t="s">
        <v>2845</v>
      </c>
    </row>
    <row r="487" spans="1:31" x14ac:dyDescent="0.3">
      <c r="A487" t="s">
        <v>25</v>
      </c>
      <c r="B487" t="s">
        <v>2803</v>
      </c>
      <c r="C487" t="s">
        <v>791</v>
      </c>
      <c r="D487" t="s">
        <v>48</v>
      </c>
      <c r="E487" s="7">
        <v>871951430722300</v>
      </c>
      <c r="F487" s="7">
        <v>929002492702</v>
      </c>
      <c r="G487" t="s">
        <v>1918</v>
      </c>
      <c r="I487" s="4">
        <v>365</v>
      </c>
      <c r="J487" s="4">
        <f t="shared" si="17"/>
        <v>438</v>
      </c>
      <c r="K487" s="10" t="s">
        <v>1149</v>
      </c>
      <c r="M487" t="s">
        <v>10</v>
      </c>
      <c r="N487">
        <v>10</v>
      </c>
      <c r="O487" t="s">
        <v>958</v>
      </c>
      <c r="P487">
        <v>5</v>
      </c>
      <c r="Q487" s="12">
        <v>25000</v>
      </c>
      <c r="AD487" s="15" t="s">
        <v>2383</v>
      </c>
      <c r="AE487" t="s">
        <v>2845</v>
      </c>
    </row>
    <row r="488" spans="1:31" x14ac:dyDescent="0.3">
      <c r="A488" s="14" t="s">
        <v>25</v>
      </c>
      <c r="B488" t="s">
        <v>2803</v>
      </c>
      <c r="C488" t="s">
        <v>791</v>
      </c>
      <c r="D488" t="s">
        <v>48</v>
      </c>
      <c r="E488" s="7">
        <v>871951430728500</v>
      </c>
      <c r="F488" s="7">
        <v>929002493002</v>
      </c>
      <c r="G488" t="s">
        <v>265</v>
      </c>
      <c r="H488" s="4">
        <v>339.17</v>
      </c>
      <c r="I488" s="4">
        <v>365</v>
      </c>
      <c r="J488" s="4">
        <f t="shared" si="17"/>
        <v>438</v>
      </c>
      <c r="K488" s="10">
        <v>7.6156499690420709E-2</v>
      </c>
      <c r="L488" s="7">
        <v>8539520000</v>
      </c>
      <c r="M488" t="s">
        <v>10</v>
      </c>
      <c r="N488">
        <v>10</v>
      </c>
      <c r="O488" t="s">
        <v>958</v>
      </c>
      <c r="P488">
        <v>2</v>
      </c>
      <c r="Q488" s="12">
        <v>25000</v>
      </c>
      <c r="R488" s="22">
        <v>5.8</v>
      </c>
      <c r="S488" s="12">
        <v>490</v>
      </c>
      <c r="T488" s="12">
        <f>S488/R488</f>
        <v>84.482758620689651</v>
      </c>
      <c r="U488" s="12" t="s">
        <v>1080</v>
      </c>
      <c r="V488" s="12">
        <v>4000</v>
      </c>
      <c r="W488" s="12">
        <v>12</v>
      </c>
      <c r="X488" t="s">
        <v>1021</v>
      </c>
      <c r="Z488">
        <v>50.5</v>
      </c>
      <c r="AC488">
        <v>45.5</v>
      </c>
      <c r="AD488" s="15" t="s">
        <v>1083</v>
      </c>
      <c r="AE488" t="s">
        <v>2845</v>
      </c>
    </row>
    <row r="489" spans="1:31" x14ac:dyDescent="0.3">
      <c r="A489" s="14" t="s">
        <v>25</v>
      </c>
      <c r="B489" t="s">
        <v>2802</v>
      </c>
      <c r="C489" t="s">
        <v>792</v>
      </c>
      <c r="D489" t="s">
        <v>48</v>
      </c>
      <c r="E489" s="7">
        <v>871869967541700</v>
      </c>
      <c r="F489" s="7">
        <v>929002059502</v>
      </c>
      <c r="G489" t="s">
        <v>266</v>
      </c>
      <c r="H489" s="4">
        <v>320</v>
      </c>
      <c r="I489" s="4">
        <v>334.6</v>
      </c>
      <c r="J489" s="4">
        <f t="shared" si="17"/>
        <v>401.52</v>
      </c>
      <c r="K489" s="10">
        <v>4.5625000000000027E-2</v>
      </c>
      <c r="L489" s="7">
        <v>8539520000</v>
      </c>
      <c r="M489" t="s">
        <v>10</v>
      </c>
      <c r="N489">
        <v>10</v>
      </c>
      <c r="O489" t="s">
        <v>958</v>
      </c>
      <c r="P489">
        <v>2</v>
      </c>
      <c r="Q489" s="12">
        <v>25000</v>
      </c>
      <c r="R489" s="22">
        <v>6.2</v>
      </c>
      <c r="S489" s="12">
        <v>575</v>
      </c>
      <c r="T489" s="12">
        <f>S489/R489</f>
        <v>92.741935483870961</v>
      </c>
      <c r="U489" s="12" t="s">
        <v>1007</v>
      </c>
      <c r="V489" s="12">
        <v>2700</v>
      </c>
      <c r="W489" t="s">
        <v>28</v>
      </c>
      <c r="X489" t="s">
        <v>1021</v>
      </c>
      <c r="Z489">
        <v>50</v>
      </c>
      <c r="AC489">
        <v>54</v>
      </c>
      <c r="AD489" s="15" t="s">
        <v>1084</v>
      </c>
      <c r="AE489" t="s">
        <v>2845</v>
      </c>
    </row>
    <row r="490" spans="1:31" x14ac:dyDescent="0.3">
      <c r="A490" t="s">
        <v>25</v>
      </c>
      <c r="B490" t="s">
        <v>2802</v>
      </c>
      <c r="C490" t="s">
        <v>792</v>
      </c>
      <c r="D490" t="s">
        <v>48</v>
      </c>
      <c r="E490" s="7">
        <v>871869970525100</v>
      </c>
      <c r="F490" s="7">
        <v>929002068402</v>
      </c>
      <c r="G490" t="s">
        <v>1910</v>
      </c>
      <c r="I490" s="4">
        <v>334.6</v>
      </c>
      <c r="J490" s="4">
        <f t="shared" si="17"/>
        <v>401.52</v>
      </c>
      <c r="K490" s="10" t="s">
        <v>1149</v>
      </c>
      <c r="M490" t="s">
        <v>10</v>
      </c>
      <c r="N490">
        <v>10</v>
      </c>
      <c r="O490" t="s">
        <v>958</v>
      </c>
      <c r="P490">
        <v>5</v>
      </c>
      <c r="Q490" s="12">
        <v>25000</v>
      </c>
      <c r="AD490" s="15" t="s">
        <v>2375</v>
      </c>
      <c r="AE490" t="s">
        <v>2845</v>
      </c>
    </row>
    <row r="491" spans="1:31" x14ac:dyDescent="0.3">
      <c r="A491" t="s">
        <v>25</v>
      </c>
      <c r="B491" t="s">
        <v>2802</v>
      </c>
      <c r="C491" t="s">
        <v>792</v>
      </c>
      <c r="D491" t="s">
        <v>48</v>
      </c>
      <c r="E491" s="7">
        <v>871869970523700</v>
      </c>
      <c r="F491" s="7">
        <v>929002066002</v>
      </c>
      <c r="G491" t="s">
        <v>1911</v>
      </c>
      <c r="I491" s="4">
        <v>334.6</v>
      </c>
      <c r="J491" s="4">
        <f t="shared" si="17"/>
        <v>401.52</v>
      </c>
      <c r="K491" s="10" t="s">
        <v>1149</v>
      </c>
      <c r="M491" t="s">
        <v>10</v>
      </c>
      <c r="N491">
        <v>10</v>
      </c>
      <c r="O491" t="s">
        <v>958</v>
      </c>
      <c r="P491">
        <v>5</v>
      </c>
      <c r="Q491" s="12">
        <v>25000</v>
      </c>
      <c r="AD491" s="15" t="s">
        <v>2376</v>
      </c>
      <c r="AE491" t="s">
        <v>2845</v>
      </c>
    </row>
    <row r="492" spans="1:31" x14ac:dyDescent="0.3">
      <c r="A492" s="14" t="s">
        <v>25</v>
      </c>
      <c r="B492" t="s">
        <v>2802</v>
      </c>
      <c r="C492" t="s">
        <v>792</v>
      </c>
      <c r="D492" t="s">
        <v>48</v>
      </c>
      <c r="E492" s="7">
        <v>871869970607400</v>
      </c>
      <c r="F492" s="7">
        <v>929002209902</v>
      </c>
      <c r="G492" t="s">
        <v>267</v>
      </c>
      <c r="H492" s="4">
        <v>320</v>
      </c>
      <c r="I492" s="4">
        <v>334.6</v>
      </c>
      <c r="J492" s="4">
        <f t="shared" si="17"/>
        <v>401.52</v>
      </c>
      <c r="K492" s="10">
        <v>4.5625000000000027E-2</v>
      </c>
      <c r="L492" s="7">
        <v>8539520000</v>
      </c>
      <c r="M492" t="s">
        <v>10</v>
      </c>
      <c r="N492">
        <v>10</v>
      </c>
      <c r="O492" t="s">
        <v>958</v>
      </c>
      <c r="P492">
        <v>2</v>
      </c>
      <c r="Q492" s="12">
        <v>25000</v>
      </c>
      <c r="R492" s="22">
        <v>6.2</v>
      </c>
      <c r="S492" s="12">
        <v>575</v>
      </c>
      <c r="T492" s="12">
        <f>S492/R492</f>
        <v>92.741935483870961</v>
      </c>
      <c r="U492" s="12" t="s">
        <v>1007</v>
      </c>
      <c r="V492" s="12">
        <v>6500</v>
      </c>
      <c r="W492" t="s">
        <v>28</v>
      </c>
      <c r="X492" t="s">
        <v>1021</v>
      </c>
      <c r="Z492">
        <v>50</v>
      </c>
      <c r="AC492">
        <v>54</v>
      </c>
      <c r="AD492" s="15" t="s">
        <v>1085</v>
      </c>
      <c r="AE492" t="s">
        <v>2845</v>
      </c>
    </row>
    <row r="493" spans="1:31" x14ac:dyDescent="0.3">
      <c r="A493" t="s">
        <v>25</v>
      </c>
      <c r="B493" t="s">
        <v>2802</v>
      </c>
      <c r="C493" t="s">
        <v>792</v>
      </c>
      <c r="D493" t="s">
        <v>48</v>
      </c>
      <c r="E493" s="7">
        <v>871869970609800</v>
      </c>
      <c r="F493" s="7">
        <v>929002210002</v>
      </c>
      <c r="G493" t="s">
        <v>1912</v>
      </c>
      <c r="I493" s="4">
        <v>334.6</v>
      </c>
      <c r="J493" s="4">
        <f t="shared" si="17"/>
        <v>401.52</v>
      </c>
      <c r="K493" s="10" t="s">
        <v>1149</v>
      </c>
      <c r="M493" t="s">
        <v>10</v>
      </c>
      <c r="N493">
        <v>10</v>
      </c>
      <c r="O493" t="s">
        <v>958</v>
      </c>
      <c r="P493">
        <v>5</v>
      </c>
      <c r="Q493" s="12">
        <v>25000</v>
      </c>
      <c r="AD493" s="15" t="s">
        <v>2377</v>
      </c>
      <c r="AE493" t="s">
        <v>2845</v>
      </c>
    </row>
    <row r="494" spans="1:31" x14ac:dyDescent="0.3">
      <c r="A494" t="s">
        <v>25</v>
      </c>
      <c r="B494" t="s">
        <v>2802</v>
      </c>
      <c r="C494" t="s">
        <v>792</v>
      </c>
      <c r="D494" t="s">
        <v>48</v>
      </c>
      <c r="E494" s="7">
        <v>871869970611100</v>
      </c>
      <c r="F494" s="7">
        <v>929002210102</v>
      </c>
      <c r="G494" t="s">
        <v>1913</v>
      </c>
      <c r="I494" s="4">
        <v>334.6</v>
      </c>
      <c r="J494" s="4">
        <f t="shared" si="17"/>
        <v>401.52</v>
      </c>
      <c r="K494" s="10" t="s">
        <v>1149</v>
      </c>
      <c r="M494" t="s">
        <v>10</v>
      </c>
      <c r="N494">
        <v>10</v>
      </c>
      <c r="O494" t="s">
        <v>958</v>
      </c>
      <c r="P494">
        <v>5</v>
      </c>
      <c r="Q494" s="12">
        <v>25000</v>
      </c>
      <c r="AD494" s="15" t="s">
        <v>2378</v>
      </c>
      <c r="AE494" t="s">
        <v>2845</v>
      </c>
    </row>
    <row r="495" spans="1:31" x14ac:dyDescent="0.3">
      <c r="A495" s="14" t="s">
        <v>25</v>
      </c>
      <c r="B495" t="s">
        <v>2802</v>
      </c>
      <c r="C495" t="s">
        <v>792</v>
      </c>
      <c r="D495" t="s">
        <v>48</v>
      </c>
      <c r="E495" s="7">
        <v>871869970613500</v>
      </c>
      <c r="F495" s="7">
        <v>929002210202</v>
      </c>
      <c r="G495" t="s">
        <v>268</v>
      </c>
      <c r="H495" s="4">
        <v>320</v>
      </c>
      <c r="I495" s="4">
        <v>334.6</v>
      </c>
      <c r="J495" s="4">
        <f t="shared" si="17"/>
        <v>401.52</v>
      </c>
      <c r="K495" s="10">
        <v>4.5625000000000027E-2</v>
      </c>
      <c r="L495" s="7">
        <v>8539520000</v>
      </c>
      <c r="M495" t="s">
        <v>10</v>
      </c>
      <c r="N495">
        <v>10</v>
      </c>
      <c r="O495" t="s">
        <v>958</v>
      </c>
      <c r="P495">
        <v>2</v>
      </c>
      <c r="Q495" s="12">
        <v>25000</v>
      </c>
      <c r="R495" s="22">
        <v>6.2</v>
      </c>
      <c r="S495" s="12">
        <v>680</v>
      </c>
      <c r="T495" s="12">
        <f t="shared" ref="T495:T501" si="19">S495/R495</f>
        <v>109.6774193548387</v>
      </c>
      <c r="U495" s="12" t="s">
        <v>1054</v>
      </c>
      <c r="V495" s="12">
        <v>6500</v>
      </c>
      <c r="W495" t="s">
        <v>28</v>
      </c>
      <c r="X495" t="s">
        <v>1021</v>
      </c>
      <c r="Z495">
        <v>50</v>
      </c>
      <c r="AC495">
        <v>54</v>
      </c>
      <c r="AD495" s="15" t="s">
        <v>1086</v>
      </c>
      <c r="AE495" t="s">
        <v>2845</v>
      </c>
    </row>
    <row r="496" spans="1:31" x14ac:dyDescent="0.3">
      <c r="A496" s="14" t="s">
        <v>25</v>
      </c>
      <c r="B496" t="s">
        <v>2803</v>
      </c>
      <c r="C496" t="s">
        <v>793</v>
      </c>
      <c r="D496" t="s">
        <v>48</v>
      </c>
      <c r="E496" s="7">
        <v>871951430732200</v>
      </c>
      <c r="F496" s="7">
        <v>929002493202</v>
      </c>
      <c r="G496" t="s">
        <v>269</v>
      </c>
      <c r="H496" s="4">
        <v>485</v>
      </c>
      <c r="I496" s="4">
        <v>507.1</v>
      </c>
      <c r="J496" s="4">
        <f t="shared" si="17"/>
        <v>608.52</v>
      </c>
      <c r="K496" s="10">
        <v>4.5567010309278455E-2</v>
      </c>
      <c r="L496" s="7">
        <v>8539520000</v>
      </c>
      <c r="M496" t="s">
        <v>10</v>
      </c>
      <c r="N496">
        <v>10</v>
      </c>
      <c r="O496" t="s">
        <v>958</v>
      </c>
      <c r="P496">
        <v>2</v>
      </c>
      <c r="Q496" s="12">
        <v>25000</v>
      </c>
      <c r="R496" s="22">
        <v>7.5</v>
      </c>
      <c r="S496" s="12">
        <v>621</v>
      </c>
      <c r="T496" s="12">
        <f t="shared" si="19"/>
        <v>82.8</v>
      </c>
      <c r="U496" s="12" t="s">
        <v>1007</v>
      </c>
      <c r="V496" s="12">
        <v>2700</v>
      </c>
      <c r="W496" s="12">
        <v>12</v>
      </c>
      <c r="X496" t="s">
        <v>1021</v>
      </c>
      <c r="Z496">
        <v>50.5</v>
      </c>
      <c r="AC496">
        <v>45.5</v>
      </c>
      <c r="AD496" s="15" t="s">
        <v>1087</v>
      </c>
      <c r="AE496" t="s">
        <v>2845</v>
      </c>
    </row>
    <row r="497" spans="1:33" x14ac:dyDescent="0.3">
      <c r="A497" s="14" t="s">
        <v>25</v>
      </c>
      <c r="B497" t="s">
        <v>2803</v>
      </c>
      <c r="C497" t="s">
        <v>793</v>
      </c>
      <c r="D497" t="s">
        <v>48</v>
      </c>
      <c r="E497" s="7">
        <v>871951430738400</v>
      </c>
      <c r="F497" s="7">
        <v>929002493502</v>
      </c>
      <c r="G497" t="s">
        <v>270</v>
      </c>
      <c r="H497" s="4">
        <v>485</v>
      </c>
      <c r="I497" s="4">
        <v>507.1</v>
      </c>
      <c r="J497" s="4">
        <f t="shared" si="17"/>
        <v>608.52</v>
      </c>
      <c r="K497" s="10">
        <v>4.5567010309278455E-2</v>
      </c>
      <c r="L497" s="7">
        <v>8539520000</v>
      </c>
      <c r="M497" t="s">
        <v>10</v>
      </c>
      <c r="N497">
        <v>10</v>
      </c>
      <c r="O497" t="s">
        <v>958</v>
      </c>
      <c r="P497">
        <v>2</v>
      </c>
      <c r="Q497" s="12">
        <v>25000</v>
      </c>
      <c r="R497" s="22">
        <v>7.5</v>
      </c>
      <c r="S497" s="12">
        <v>621</v>
      </c>
      <c r="T497" s="12">
        <f t="shared" si="19"/>
        <v>82.8</v>
      </c>
      <c r="U497" s="12" t="s">
        <v>1080</v>
      </c>
      <c r="V497" s="12">
        <v>2700</v>
      </c>
      <c r="W497" s="12">
        <v>12</v>
      </c>
      <c r="X497" t="s">
        <v>1021</v>
      </c>
      <c r="Z497">
        <v>50.5</v>
      </c>
      <c r="AC497">
        <v>45.5</v>
      </c>
      <c r="AD497" s="15" t="s">
        <v>1088</v>
      </c>
      <c r="AE497" t="s">
        <v>2845</v>
      </c>
    </row>
    <row r="498" spans="1:33" x14ac:dyDescent="0.3">
      <c r="A498" s="14" t="s">
        <v>25</v>
      </c>
      <c r="B498" t="s">
        <v>2803</v>
      </c>
      <c r="C498" t="s">
        <v>793</v>
      </c>
      <c r="D498" t="s">
        <v>48</v>
      </c>
      <c r="E498" s="7">
        <v>871951430734600</v>
      </c>
      <c r="F498" s="7">
        <v>929002493302</v>
      </c>
      <c r="G498" t="s">
        <v>271</v>
      </c>
      <c r="H498" s="4">
        <v>485</v>
      </c>
      <c r="I498" s="4">
        <v>507.1</v>
      </c>
      <c r="J498" s="4">
        <f t="shared" si="17"/>
        <v>608.52</v>
      </c>
      <c r="K498" s="10">
        <v>4.5567010309278455E-2</v>
      </c>
      <c r="L498" s="7">
        <v>8539520000</v>
      </c>
      <c r="M498" t="s">
        <v>10</v>
      </c>
      <c r="N498">
        <v>10</v>
      </c>
      <c r="O498" t="s">
        <v>958</v>
      </c>
      <c r="P498">
        <v>2</v>
      </c>
      <c r="Q498" s="12">
        <v>25000</v>
      </c>
      <c r="R498" s="22">
        <v>7.5</v>
      </c>
      <c r="S498" s="12">
        <v>630</v>
      </c>
      <c r="T498" s="12">
        <f t="shared" si="19"/>
        <v>84</v>
      </c>
      <c r="U498" s="12" t="s">
        <v>1007</v>
      </c>
      <c r="V498" s="12">
        <v>3000</v>
      </c>
      <c r="W498" s="12">
        <v>12</v>
      </c>
      <c r="X498" t="s">
        <v>1021</v>
      </c>
      <c r="Z498">
        <v>50.5</v>
      </c>
      <c r="AC498">
        <v>45.5</v>
      </c>
      <c r="AD498" s="15" t="s">
        <v>1089</v>
      </c>
      <c r="AE498" t="s">
        <v>2845</v>
      </c>
    </row>
    <row r="499" spans="1:33" x14ac:dyDescent="0.3">
      <c r="A499" s="14" t="s">
        <v>25</v>
      </c>
      <c r="B499" t="s">
        <v>2803</v>
      </c>
      <c r="C499" t="s">
        <v>793</v>
      </c>
      <c r="D499" t="s">
        <v>48</v>
      </c>
      <c r="E499" s="7">
        <v>871951430740700</v>
      </c>
      <c r="F499" s="7">
        <v>929002493602</v>
      </c>
      <c r="G499" t="s">
        <v>272</v>
      </c>
      <c r="H499" s="4">
        <v>485</v>
      </c>
      <c r="I499" s="4">
        <v>507.1</v>
      </c>
      <c r="J499" s="4">
        <f t="shared" si="17"/>
        <v>608.52</v>
      </c>
      <c r="K499" s="10">
        <v>4.5567010309278455E-2</v>
      </c>
      <c r="L499" s="7">
        <v>8539520000</v>
      </c>
      <c r="M499" t="s">
        <v>10</v>
      </c>
      <c r="N499">
        <v>10</v>
      </c>
      <c r="O499" t="s">
        <v>958</v>
      </c>
      <c r="P499">
        <v>2</v>
      </c>
      <c r="Q499" s="12">
        <v>25000</v>
      </c>
      <c r="R499" s="22">
        <v>7.5</v>
      </c>
      <c r="S499" s="12">
        <v>630</v>
      </c>
      <c r="T499" s="12">
        <f t="shared" si="19"/>
        <v>84</v>
      </c>
      <c r="U499" s="12" t="s">
        <v>1080</v>
      </c>
      <c r="V499" s="12">
        <v>3000</v>
      </c>
      <c r="W499" s="12">
        <v>12</v>
      </c>
      <c r="X499" t="s">
        <v>1021</v>
      </c>
      <c r="Z499">
        <v>50.5</v>
      </c>
      <c r="AC499">
        <v>45.5</v>
      </c>
      <c r="AD499" s="15" t="s">
        <v>1090</v>
      </c>
      <c r="AE499" t="s">
        <v>2845</v>
      </c>
    </row>
    <row r="500" spans="1:33" x14ac:dyDescent="0.3">
      <c r="A500" s="14" t="s">
        <v>25</v>
      </c>
      <c r="B500" t="s">
        <v>2803</v>
      </c>
      <c r="C500" t="s">
        <v>793</v>
      </c>
      <c r="D500" t="s">
        <v>48</v>
      </c>
      <c r="E500" s="7">
        <v>871951430736000</v>
      </c>
      <c r="F500" s="7">
        <v>929002493402</v>
      </c>
      <c r="G500" t="s">
        <v>273</v>
      </c>
      <c r="H500" s="4">
        <v>485</v>
      </c>
      <c r="I500" s="4">
        <v>507.1</v>
      </c>
      <c r="J500" s="4">
        <f t="shared" si="17"/>
        <v>608.52</v>
      </c>
      <c r="K500" s="10">
        <v>4.5567010309278455E-2</v>
      </c>
      <c r="L500" s="7">
        <v>8539520000</v>
      </c>
      <c r="M500" t="s">
        <v>10</v>
      </c>
      <c r="N500">
        <v>10</v>
      </c>
      <c r="O500" t="s">
        <v>958</v>
      </c>
      <c r="P500">
        <v>2</v>
      </c>
      <c r="Q500" s="12">
        <v>25000</v>
      </c>
      <c r="R500" s="22">
        <v>7.5</v>
      </c>
      <c r="S500" s="12">
        <v>660</v>
      </c>
      <c r="T500" s="12">
        <f t="shared" si="19"/>
        <v>88</v>
      </c>
      <c r="U500" s="12" t="s">
        <v>1007</v>
      </c>
      <c r="V500" s="12">
        <v>4000</v>
      </c>
      <c r="W500" s="12">
        <v>12</v>
      </c>
      <c r="X500" t="s">
        <v>1021</v>
      </c>
      <c r="Z500">
        <v>50.5</v>
      </c>
      <c r="AC500">
        <v>45.5</v>
      </c>
      <c r="AD500" s="15" t="s">
        <v>1091</v>
      </c>
      <c r="AE500" t="s">
        <v>2845</v>
      </c>
    </row>
    <row r="501" spans="1:33" x14ac:dyDescent="0.3">
      <c r="A501" s="14" t="s">
        <v>25</v>
      </c>
      <c r="B501" t="s">
        <v>2803</v>
      </c>
      <c r="C501" t="s">
        <v>793</v>
      </c>
      <c r="D501" t="s">
        <v>48</v>
      </c>
      <c r="E501" s="7">
        <v>871951430742100</v>
      </c>
      <c r="F501" s="7">
        <v>929002493702</v>
      </c>
      <c r="G501" t="s">
        <v>274</v>
      </c>
      <c r="H501" s="4">
        <v>485</v>
      </c>
      <c r="I501" s="4">
        <v>507.1</v>
      </c>
      <c r="J501" s="4">
        <f t="shared" si="17"/>
        <v>608.52</v>
      </c>
      <c r="K501" s="10">
        <v>4.5567010309278455E-2</v>
      </c>
      <c r="L501" s="7">
        <v>8539520000</v>
      </c>
      <c r="M501" t="s">
        <v>10</v>
      </c>
      <c r="N501">
        <v>10</v>
      </c>
      <c r="O501" t="s">
        <v>958</v>
      </c>
      <c r="P501">
        <v>2</v>
      </c>
      <c r="Q501" s="12">
        <v>25000</v>
      </c>
      <c r="R501" s="22">
        <v>7.5</v>
      </c>
      <c r="S501" s="12">
        <v>660</v>
      </c>
      <c r="T501" s="12">
        <f t="shared" si="19"/>
        <v>88</v>
      </c>
      <c r="U501" s="12" t="s">
        <v>1080</v>
      </c>
      <c r="V501" s="12">
        <v>4000</v>
      </c>
      <c r="W501" s="12">
        <v>12</v>
      </c>
      <c r="X501" t="s">
        <v>1021</v>
      </c>
      <c r="Z501">
        <v>50.5</v>
      </c>
      <c r="AC501">
        <v>45.5</v>
      </c>
      <c r="AD501" s="15" t="s">
        <v>1092</v>
      </c>
      <c r="AE501" t="s">
        <v>2845</v>
      </c>
    </row>
    <row r="502" spans="1:33" x14ac:dyDescent="0.3">
      <c r="A502" t="s">
        <v>25</v>
      </c>
      <c r="B502" t="s">
        <v>2802</v>
      </c>
      <c r="C502" t="s">
        <v>794</v>
      </c>
      <c r="D502" t="s">
        <v>48</v>
      </c>
      <c r="E502" s="7">
        <v>871951431228900</v>
      </c>
      <c r="F502" s="7">
        <v>929002979702</v>
      </c>
      <c r="G502" t="s">
        <v>1909</v>
      </c>
      <c r="I502" s="4">
        <v>250</v>
      </c>
      <c r="J502" s="4">
        <f t="shared" si="17"/>
        <v>300</v>
      </c>
      <c r="K502" s="10" t="s">
        <v>1149</v>
      </c>
      <c r="M502" t="s">
        <v>10</v>
      </c>
      <c r="N502">
        <v>10</v>
      </c>
      <c r="O502" t="s">
        <v>958</v>
      </c>
      <c r="P502">
        <v>5</v>
      </c>
      <c r="Q502" s="12">
        <v>25000</v>
      </c>
      <c r="AD502" s="15" t="s">
        <v>2374</v>
      </c>
      <c r="AE502" t="s">
        <v>2845</v>
      </c>
    </row>
    <row r="503" spans="1:33" x14ac:dyDescent="0.3">
      <c r="A503" s="14" t="s">
        <v>25</v>
      </c>
      <c r="B503" t="s">
        <v>2802</v>
      </c>
      <c r="C503" t="s">
        <v>794</v>
      </c>
      <c r="D503" t="s">
        <v>48</v>
      </c>
      <c r="E503" s="7">
        <v>871869670811800</v>
      </c>
      <c r="F503" s="7">
        <v>929001350302</v>
      </c>
      <c r="G503" t="s">
        <v>275</v>
      </c>
      <c r="H503" s="4">
        <v>253.33</v>
      </c>
      <c r="I503" s="4">
        <v>264.90000000000003</v>
      </c>
      <c r="J503" s="4">
        <f t="shared" si="17"/>
        <v>317.88</v>
      </c>
      <c r="K503" s="10">
        <v>4.5671653574389293E-2</v>
      </c>
      <c r="L503" s="7">
        <v>8539520000</v>
      </c>
      <c r="M503" t="s">
        <v>10</v>
      </c>
      <c r="N503">
        <v>10</v>
      </c>
      <c r="O503" t="s">
        <v>958</v>
      </c>
      <c r="P503">
        <v>2</v>
      </c>
      <c r="Q503" s="12">
        <v>25000</v>
      </c>
      <c r="R503" s="22">
        <v>4.9000000000000004</v>
      </c>
      <c r="S503" s="12">
        <v>355</v>
      </c>
      <c r="T503" s="12">
        <f>S503/R503</f>
        <v>72.448979591836732</v>
      </c>
      <c r="U503" s="12" t="s">
        <v>1007</v>
      </c>
      <c r="V503" s="12">
        <v>2700</v>
      </c>
      <c r="W503" t="s">
        <v>28</v>
      </c>
      <c r="X503" t="s">
        <v>1021</v>
      </c>
      <c r="Z503">
        <v>50</v>
      </c>
      <c r="AC503">
        <v>54</v>
      </c>
      <c r="AD503" s="15" t="s">
        <v>1093</v>
      </c>
      <c r="AE503" t="s">
        <v>2845</v>
      </c>
    </row>
    <row r="504" spans="1:33" x14ac:dyDescent="0.3">
      <c r="A504" s="14" t="s">
        <v>25</v>
      </c>
      <c r="B504" t="s">
        <v>2804</v>
      </c>
      <c r="C504" t="s">
        <v>1132</v>
      </c>
      <c r="D504" t="s">
        <v>48</v>
      </c>
      <c r="E504" s="7">
        <v>871951432501200</v>
      </c>
      <c r="F504" s="7">
        <v>929003011702</v>
      </c>
      <c r="G504" t="s">
        <v>276</v>
      </c>
      <c r="H504" s="4">
        <v>367.5</v>
      </c>
      <c r="I504" s="4">
        <v>367.5</v>
      </c>
      <c r="J504" s="4">
        <f t="shared" si="17"/>
        <v>441</v>
      </c>
      <c r="K504" s="10">
        <v>0</v>
      </c>
      <c r="L504" s="7">
        <v>8539520000</v>
      </c>
      <c r="M504" t="s">
        <v>10</v>
      </c>
      <c r="N504">
        <v>10</v>
      </c>
      <c r="O504" t="s">
        <v>958</v>
      </c>
      <c r="P504">
        <v>2</v>
      </c>
      <c r="Q504" s="12">
        <v>25000</v>
      </c>
      <c r="R504" s="22">
        <v>10.5</v>
      </c>
      <c r="S504" s="12">
        <v>1521</v>
      </c>
      <c r="T504" s="12">
        <f>S504/R504</f>
        <v>144.85714285714286</v>
      </c>
      <c r="V504" s="12" t="s">
        <v>1095</v>
      </c>
      <c r="W504" t="s">
        <v>28</v>
      </c>
      <c r="X504" t="s">
        <v>1021</v>
      </c>
      <c r="Z504">
        <v>60</v>
      </c>
      <c r="AC504">
        <v>108</v>
      </c>
      <c r="AD504" s="15" t="s">
        <v>1094</v>
      </c>
      <c r="AE504" t="s">
        <v>1143</v>
      </c>
    </row>
    <row r="505" spans="1:33" x14ac:dyDescent="0.3">
      <c r="A505" s="14" t="s">
        <v>25</v>
      </c>
      <c r="B505" t="s">
        <v>2804</v>
      </c>
      <c r="C505" t="s">
        <v>1132</v>
      </c>
      <c r="D505" t="s">
        <v>48</v>
      </c>
      <c r="E505" s="7">
        <v>871951432475600</v>
      </c>
      <c r="F505" s="7">
        <v>929003010402</v>
      </c>
      <c r="G505" t="s">
        <v>277</v>
      </c>
      <c r="H505" s="4">
        <v>255.83</v>
      </c>
      <c r="I505" s="4">
        <v>255</v>
      </c>
      <c r="J505" s="4">
        <f t="shared" si="17"/>
        <v>306</v>
      </c>
      <c r="K505" s="10">
        <v>-3.244341945823459E-3</v>
      </c>
      <c r="L505" s="7">
        <v>8539520000</v>
      </c>
      <c r="M505" t="s">
        <v>10</v>
      </c>
      <c r="N505">
        <v>10</v>
      </c>
      <c r="O505" t="s">
        <v>958</v>
      </c>
      <c r="P505">
        <v>2</v>
      </c>
      <c r="Q505" s="12">
        <v>25000</v>
      </c>
      <c r="R505" s="22">
        <v>5.9</v>
      </c>
      <c r="S505" s="12">
        <v>806</v>
      </c>
      <c r="T505" s="12">
        <f>S505/R505</f>
        <v>136.61016949152543</v>
      </c>
      <c r="V505" s="12" t="s">
        <v>1095</v>
      </c>
      <c r="W505" t="s">
        <v>28</v>
      </c>
      <c r="X505" t="s">
        <v>1021</v>
      </c>
      <c r="Z505">
        <v>60</v>
      </c>
      <c r="AC505">
        <v>104</v>
      </c>
      <c r="AD505" s="15" t="s">
        <v>1096</v>
      </c>
      <c r="AE505" t="s">
        <v>1143</v>
      </c>
    </row>
    <row r="506" spans="1:33" x14ac:dyDescent="0.3">
      <c r="A506" s="14" t="s">
        <v>25</v>
      </c>
      <c r="B506" t="s">
        <v>2804</v>
      </c>
      <c r="C506" t="s">
        <v>1132</v>
      </c>
      <c r="D506" t="s">
        <v>48</v>
      </c>
      <c r="E506" s="7">
        <v>871951432493000</v>
      </c>
      <c r="F506" s="7">
        <v>929003011302</v>
      </c>
      <c r="G506" t="s">
        <v>278</v>
      </c>
      <c r="H506" s="4">
        <v>292.5</v>
      </c>
      <c r="I506" s="4">
        <v>292.5</v>
      </c>
      <c r="J506" s="4">
        <f t="shared" si="17"/>
        <v>351</v>
      </c>
      <c r="K506" s="10">
        <v>0</v>
      </c>
      <c r="L506" s="7">
        <v>8539520000</v>
      </c>
      <c r="M506" t="s">
        <v>10</v>
      </c>
      <c r="N506">
        <v>10</v>
      </c>
      <c r="O506" t="s">
        <v>958</v>
      </c>
      <c r="P506">
        <v>2</v>
      </c>
      <c r="Q506" s="12">
        <v>25000</v>
      </c>
      <c r="R506" s="22">
        <v>7.2</v>
      </c>
      <c r="S506" s="12">
        <v>1055</v>
      </c>
      <c r="T506" s="12">
        <f>S506/R506</f>
        <v>146.52777777777777</v>
      </c>
      <c r="V506" s="12" t="s">
        <v>1095</v>
      </c>
      <c r="W506" t="s">
        <v>28</v>
      </c>
      <c r="X506" t="s">
        <v>1021</v>
      </c>
      <c r="Z506">
        <v>60</v>
      </c>
      <c r="AC506">
        <v>104</v>
      </c>
      <c r="AD506" s="15" t="s">
        <v>1097</v>
      </c>
      <c r="AE506" t="s">
        <v>1143</v>
      </c>
    </row>
    <row r="507" spans="1:33" x14ac:dyDescent="0.3">
      <c r="A507" s="14" t="s">
        <v>25</v>
      </c>
      <c r="B507" t="s">
        <v>2804</v>
      </c>
      <c r="C507" t="s">
        <v>1132</v>
      </c>
      <c r="D507" t="s">
        <v>48</v>
      </c>
      <c r="E507" s="7">
        <v>871951432467100</v>
      </c>
      <c r="F507" s="7">
        <v>929003010002</v>
      </c>
      <c r="G507" t="s">
        <v>279</v>
      </c>
      <c r="H507" s="4">
        <v>219.17</v>
      </c>
      <c r="I507" s="4">
        <v>219</v>
      </c>
      <c r="J507" s="4">
        <f t="shared" si="17"/>
        <v>262.8</v>
      </c>
      <c r="K507" s="10">
        <v>-7.7565360222653368E-4</v>
      </c>
      <c r="L507" s="7">
        <v>8539520000</v>
      </c>
      <c r="M507" t="s">
        <v>10</v>
      </c>
      <c r="N507">
        <v>10</v>
      </c>
      <c r="O507" t="s">
        <v>958</v>
      </c>
      <c r="P507">
        <v>2</v>
      </c>
      <c r="Q507" s="12">
        <v>25000</v>
      </c>
      <c r="R507" s="22">
        <v>3.4</v>
      </c>
      <c r="S507" s="12">
        <v>470</v>
      </c>
      <c r="T507" s="12">
        <f>S507/R507</f>
        <v>138.23529411764707</v>
      </c>
      <c r="V507" s="12" t="s">
        <v>1095</v>
      </c>
      <c r="W507" t="s">
        <v>28</v>
      </c>
      <c r="X507" t="s">
        <v>1021</v>
      </c>
      <c r="Z507">
        <v>60</v>
      </c>
      <c r="AC507">
        <v>104</v>
      </c>
      <c r="AD507" s="15" t="s">
        <v>1098</v>
      </c>
      <c r="AE507" t="s">
        <v>1143</v>
      </c>
    </row>
    <row r="508" spans="1:33" x14ac:dyDescent="0.3">
      <c r="A508" t="s">
        <v>25</v>
      </c>
      <c r="B508" t="s">
        <v>2804</v>
      </c>
      <c r="C508" t="s">
        <v>2544</v>
      </c>
      <c r="D508" t="s">
        <v>48</v>
      </c>
      <c r="E508" s="7">
        <v>872016918829700</v>
      </c>
      <c r="F508" s="7">
        <v>929003622702</v>
      </c>
      <c r="G508" t="s">
        <v>2609</v>
      </c>
      <c r="I508" s="4">
        <v>220</v>
      </c>
      <c r="J508" s="4">
        <f t="shared" si="17"/>
        <v>264</v>
      </c>
      <c r="K508" s="10" t="s">
        <v>1149</v>
      </c>
      <c r="M508" t="s">
        <v>10</v>
      </c>
      <c r="N508">
        <v>10</v>
      </c>
      <c r="O508" t="s">
        <v>958</v>
      </c>
      <c r="P508">
        <v>5</v>
      </c>
      <c r="Q508" s="12">
        <v>50000</v>
      </c>
      <c r="AD508" s="15" t="s">
        <v>2261</v>
      </c>
      <c r="AE508" t="s">
        <v>2845</v>
      </c>
    </row>
    <row r="509" spans="1:33" x14ac:dyDescent="0.3">
      <c r="A509" t="s">
        <v>25</v>
      </c>
      <c r="B509" t="s">
        <v>2804</v>
      </c>
      <c r="C509" t="s">
        <v>2591</v>
      </c>
      <c r="D509" t="s">
        <v>48</v>
      </c>
      <c r="E509" s="7">
        <v>872016918833400</v>
      </c>
      <c r="F509" s="7">
        <v>929003622902</v>
      </c>
      <c r="G509" t="s">
        <v>2610</v>
      </c>
      <c r="I509" s="4">
        <v>220</v>
      </c>
      <c r="J509" s="4">
        <f t="shared" si="17"/>
        <v>264</v>
      </c>
      <c r="K509" s="10" t="s">
        <v>1149</v>
      </c>
      <c r="M509" t="s">
        <v>10</v>
      </c>
      <c r="N509">
        <v>10</v>
      </c>
      <c r="O509" t="s">
        <v>958</v>
      </c>
      <c r="P509">
        <v>5</v>
      </c>
      <c r="Q509" s="12">
        <v>50000</v>
      </c>
      <c r="AD509" s="15" t="s">
        <v>2264</v>
      </c>
      <c r="AE509" t="s">
        <v>2845</v>
      </c>
    </row>
    <row r="510" spans="1:33" s="24" customFormat="1" x14ac:dyDescent="0.3">
      <c r="A510" t="s">
        <v>25</v>
      </c>
      <c r="B510" t="s">
        <v>2804</v>
      </c>
      <c r="C510" t="s">
        <v>2544</v>
      </c>
      <c r="D510" t="s">
        <v>48</v>
      </c>
      <c r="E510" s="7">
        <v>872016925404600</v>
      </c>
      <c r="F510" s="7">
        <v>929003702502</v>
      </c>
      <c r="G510" t="s">
        <v>2696</v>
      </c>
      <c r="H510" s="4"/>
      <c r="I510" s="4">
        <v>220</v>
      </c>
      <c r="J510" s="4">
        <f t="shared" si="17"/>
        <v>264</v>
      </c>
      <c r="K510" s="10" t="s">
        <v>1149</v>
      </c>
      <c r="L510" s="7"/>
      <c r="M510" t="s">
        <v>10</v>
      </c>
      <c r="N510">
        <v>10</v>
      </c>
      <c r="O510" t="s">
        <v>958</v>
      </c>
      <c r="P510">
        <v>5</v>
      </c>
      <c r="Q510" s="12">
        <v>50000</v>
      </c>
      <c r="R510" s="22"/>
      <c r="S510" s="12"/>
      <c r="T510" s="12"/>
      <c r="U510" s="12"/>
      <c r="V510" s="12"/>
      <c r="W510"/>
      <c r="X510"/>
      <c r="Y510"/>
      <c r="Z510"/>
      <c r="AA510"/>
      <c r="AB510"/>
      <c r="AC510"/>
      <c r="AD510" s="15" t="s">
        <v>2262</v>
      </c>
      <c r="AE510" t="s">
        <v>2845</v>
      </c>
      <c r="AG510"/>
    </row>
    <row r="511" spans="1:33" x14ac:dyDescent="0.3">
      <c r="A511" t="s">
        <v>25</v>
      </c>
      <c r="B511" t="s">
        <v>2804</v>
      </c>
      <c r="C511" t="s">
        <v>2591</v>
      </c>
      <c r="D511" t="s">
        <v>48</v>
      </c>
      <c r="E511" s="7">
        <v>872016925408400</v>
      </c>
      <c r="F511" s="7">
        <v>929003702702</v>
      </c>
      <c r="G511" t="s">
        <v>2697</v>
      </c>
      <c r="I511" s="4">
        <v>220</v>
      </c>
      <c r="J511" s="4">
        <f t="shared" si="17"/>
        <v>264</v>
      </c>
      <c r="K511" s="10" t="s">
        <v>1149</v>
      </c>
      <c r="M511" t="s">
        <v>10</v>
      </c>
      <c r="N511">
        <v>10</v>
      </c>
      <c r="O511" t="s">
        <v>958</v>
      </c>
      <c r="P511">
        <v>5</v>
      </c>
      <c r="Q511" s="12">
        <v>50000</v>
      </c>
      <c r="AD511" s="15" t="s">
        <v>2265</v>
      </c>
      <c r="AE511" t="s">
        <v>2845</v>
      </c>
    </row>
    <row r="512" spans="1:33" s="24" customFormat="1" x14ac:dyDescent="0.3">
      <c r="A512" t="s">
        <v>25</v>
      </c>
      <c r="B512" t="s">
        <v>2804</v>
      </c>
      <c r="C512" t="s">
        <v>2544</v>
      </c>
      <c r="D512" t="s">
        <v>48</v>
      </c>
      <c r="E512" s="7">
        <v>872016918837200</v>
      </c>
      <c r="F512" s="7">
        <v>929003623102</v>
      </c>
      <c r="G512" t="s">
        <v>2611</v>
      </c>
      <c r="H512" s="4"/>
      <c r="I512" s="4">
        <v>220</v>
      </c>
      <c r="J512" s="4">
        <f t="shared" si="17"/>
        <v>264</v>
      </c>
      <c r="K512" s="10" t="s">
        <v>1149</v>
      </c>
      <c r="L512" s="7"/>
      <c r="M512" t="s">
        <v>10</v>
      </c>
      <c r="N512">
        <v>10</v>
      </c>
      <c r="O512" t="s">
        <v>958</v>
      </c>
      <c r="P512">
        <v>5</v>
      </c>
      <c r="Q512" s="12">
        <v>50000</v>
      </c>
      <c r="R512" s="22"/>
      <c r="S512" s="12"/>
      <c r="T512" s="12"/>
      <c r="U512" s="12"/>
      <c r="V512" s="12"/>
      <c r="W512"/>
      <c r="X512"/>
      <c r="Y512"/>
      <c r="Z512"/>
      <c r="AA512"/>
      <c r="AB512"/>
      <c r="AC512"/>
      <c r="AD512" s="15" t="s">
        <v>2263</v>
      </c>
      <c r="AE512" t="s">
        <v>2845</v>
      </c>
      <c r="AG512"/>
    </row>
    <row r="513" spans="1:31" x14ac:dyDescent="0.3">
      <c r="A513" t="s">
        <v>25</v>
      </c>
      <c r="B513" t="s">
        <v>2804</v>
      </c>
      <c r="C513" t="s">
        <v>2591</v>
      </c>
      <c r="D513" t="s">
        <v>48</v>
      </c>
      <c r="E513" s="7">
        <v>872016918841900</v>
      </c>
      <c r="F513" s="7">
        <v>929003623302</v>
      </c>
      <c r="G513" t="s">
        <v>2612</v>
      </c>
      <c r="I513" s="4">
        <v>220</v>
      </c>
      <c r="J513" s="4">
        <f t="shared" si="17"/>
        <v>264</v>
      </c>
      <c r="K513" s="10" t="s">
        <v>1149</v>
      </c>
      <c r="M513" t="s">
        <v>10</v>
      </c>
      <c r="N513">
        <v>10</v>
      </c>
      <c r="O513" t="s">
        <v>958</v>
      </c>
      <c r="P513">
        <v>5</v>
      </c>
      <c r="Q513" s="12">
        <v>50000</v>
      </c>
      <c r="AD513" s="15" t="s">
        <v>2266</v>
      </c>
      <c r="AE513" t="s">
        <v>2845</v>
      </c>
    </row>
    <row r="514" spans="1:31" x14ac:dyDescent="0.3">
      <c r="A514" t="s">
        <v>25</v>
      </c>
      <c r="B514" t="s">
        <v>2804</v>
      </c>
      <c r="C514" t="s">
        <v>2544</v>
      </c>
      <c r="D514" t="s">
        <v>48</v>
      </c>
      <c r="E514" s="7">
        <v>872016918845700</v>
      </c>
      <c r="F514" s="7">
        <v>929003623502</v>
      </c>
      <c r="G514" t="s">
        <v>2681</v>
      </c>
      <c r="I514" s="4">
        <v>250</v>
      </c>
      <c r="J514" s="4">
        <f t="shared" si="17"/>
        <v>300</v>
      </c>
      <c r="K514" s="10" t="s">
        <v>1149</v>
      </c>
      <c r="M514" t="s">
        <v>10</v>
      </c>
      <c r="N514">
        <v>10</v>
      </c>
      <c r="O514" t="s">
        <v>958</v>
      </c>
      <c r="P514">
        <v>5</v>
      </c>
      <c r="Q514" s="12">
        <v>50000</v>
      </c>
      <c r="AD514" s="15" t="s">
        <v>2267</v>
      </c>
      <c r="AE514" t="s">
        <v>2845</v>
      </c>
    </row>
    <row r="515" spans="1:31" x14ac:dyDescent="0.3">
      <c r="A515" t="s">
        <v>25</v>
      </c>
      <c r="B515" t="s">
        <v>2804</v>
      </c>
      <c r="C515" t="s">
        <v>2591</v>
      </c>
      <c r="D515" t="s">
        <v>48</v>
      </c>
      <c r="E515" s="7">
        <v>872016918849500</v>
      </c>
      <c r="F515" s="7">
        <v>929003623702</v>
      </c>
      <c r="G515" t="s">
        <v>2682</v>
      </c>
      <c r="I515" s="4">
        <v>250</v>
      </c>
      <c r="J515" s="4">
        <f t="shared" si="17"/>
        <v>300</v>
      </c>
      <c r="K515" s="10" t="s">
        <v>1149</v>
      </c>
      <c r="M515" t="s">
        <v>10</v>
      </c>
      <c r="N515">
        <v>10</v>
      </c>
      <c r="O515" t="s">
        <v>958</v>
      </c>
      <c r="P515">
        <v>5</v>
      </c>
      <c r="Q515" s="12">
        <v>50000</v>
      </c>
      <c r="AD515" s="15" t="s">
        <v>2270</v>
      </c>
      <c r="AE515" t="s">
        <v>2845</v>
      </c>
    </row>
    <row r="516" spans="1:31" x14ac:dyDescent="0.3">
      <c r="A516" t="s">
        <v>25</v>
      </c>
      <c r="B516" t="s">
        <v>2812</v>
      </c>
      <c r="C516" t="s">
        <v>2544</v>
      </c>
      <c r="D516" t="s">
        <v>48</v>
      </c>
      <c r="E516" s="7">
        <v>872016920276400</v>
      </c>
      <c r="F516" s="7">
        <v>929003642502</v>
      </c>
      <c r="G516" t="s">
        <v>2614</v>
      </c>
      <c r="I516" s="4">
        <v>280</v>
      </c>
      <c r="J516" s="4">
        <f t="shared" ref="J516:J579" si="20">ROUND(I516*1.2,2)</f>
        <v>336</v>
      </c>
      <c r="K516" s="10" t="s">
        <v>1149</v>
      </c>
      <c r="M516" t="s">
        <v>10</v>
      </c>
      <c r="N516">
        <v>6</v>
      </c>
      <c r="O516" t="s">
        <v>958</v>
      </c>
      <c r="P516">
        <v>5</v>
      </c>
      <c r="Q516" s="12">
        <v>50000</v>
      </c>
      <c r="AD516" s="15" t="s">
        <v>2286</v>
      </c>
      <c r="AE516" t="s">
        <v>2845</v>
      </c>
    </row>
    <row r="517" spans="1:31" x14ac:dyDescent="0.3">
      <c r="A517" t="s">
        <v>25</v>
      </c>
      <c r="B517" t="s">
        <v>2807</v>
      </c>
      <c r="C517" t="s">
        <v>2544</v>
      </c>
      <c r="D517" t="s">
        <v>48</v>
      </c>
      <c r="E517" s="7">
        <v>872016920274000</v>
      </c>
      <c r="F517" s="7">
        <v>929003642402</v>
      </c>
      <c r="G517" t="s">
        <v>2718</v>
      </c>
      <c r="I517" s="4">
        <v>280</v>
      </c>
      <c r="J517" s="4">
        <f t="shared" si="20"/>
        <v>336</v>
      </c>
      <c r="K517" s="10" t="s">
        <v>1149</v>
      </c>
      <c r="M517" t="s">
        <v>10</v>
      </c>
      <c r="N517">
        <v>10</v>
      </c>
      <c r="O517" t="s">
        <v>958</v>
      </c>
      <c r="P517">
        <v>5</v>
      </c>
      <c r="Q517" s="12">
        <v>50000</v>
      </c>
      <c r="AD517" s="15" t="s">
        <v>2285</v>
      </c>
      <c r="AE517" t="s">
        <v>2845</v>
      </c>
    </row>
    <row r="518" spans="1:31" x14ac:dyDescent="0.3">
      <c r="A518" t="s">
        <v>25</v>
      </c>
      <c r="B518" t="s">
        <v>2804</v>
      </c>
      <c r="C518" t="s">
        <v>2544</v>
      </c>
      <c r="D518" t="s">
        <v>48</v>
      </c>
      <c r="E518" s="7">
        <v>872016925412100</v>
      </c>
      <c r="F518" s="7">
        <v>929003702902</v>
      </c>
      <c r="G518" t="s">
        <v>2698</v>
      </c>
      <c r="I518" s="4">
        <v>250</v>
      </c>
      <c r="J518" s="4">
        <f t="shared" si="20"/>
        <v>300</v>
      </c>
      <c r="K518" s="10" t="s">
        <v>1149</v>
      </c>
      <c r="M518" t="s">
        <v>10</v>
      </c>
      <c r="N518">
        <v>10</v>
      </c>
      <c r="O518" t="s">
        <v>958</v>
      </c>
      <c r="P518">
        <v>5</v>
      </c>
      <c r="Q518" s="12">
        <v>50000</v>
      </c>
      <c r="AD518" s="15" t="s">
        <v>2268</v>
      </c>
      <c r="AE518" t="s">
        <v>2845</v>
      </c>
    </row>
    <row r="519" spans="1:31" x14ac:dyDescent="0.3">
      <c r="A519" t="s">
        <v>25</v>
      </c>
      <c r="B519" t="s">
        <v>2804</v>
      </c>
      <c r="C519" t="s">
        <v>2591</v>
      </c>
      <c r="D519" t="s">
        <v>48</v>
      </c>
      <c r="E519" s="7">
        <v>872016925416900</v>
      </c>
      <c r="F519" s="7">
        <v>929003703102</v>
      </c>
      <c r="G519" t="s">
        <v>2699</v>
      </c>
      <c r="I519" s="4">
        <v>250</v>
      </c>
      <c r="J519" s="4">
        <f t="shared" si="20"/>
        <v>300</v>
      </c>
      <c r="K519" s="10" t="s">
        <v>1149</v>
      </c>
      <c r="M519" t="s">
        <v>10</v>
      </c>
      <c r="N519">
        <v>10</v>
      </c>
      <c r="O519" t="s">
        <v>958</v>
      </c>
      <c r="P519">
        <v>5</v>
      </c>
      <c r="Q519" s="12">
        <v>50000</v>
      </c>
      <c r="AD519" s="15" t="s">
        <v>2271</v>
      </c>
      <c r="AE519" t="s">
        <v>2845</v>
      </c>
    </row>
    <row r="520" spans="1:31" x14ac:dyDescent="0.3">
      <c r="A520" t="s">
        <v>25</v>
      </c>
      <c r="B520" t="s">
        <v>2804</v>
      </c>
      <c r="C520" t="s">
        <v>2544</v>
      </c>
      <c r="D520" t="s">
        <v>48</v>
      </c>
      <c r="E520" s="7">
        <v>872016918853200</v>
      </c>
      <c r="F520" s="7">
        <v>929003623902</v>
      </c>
      <c r="G520" t="s">
        <v>2613</v>
      </c>
      <c r="I520" s="4">
        <v>250</v>
      </c>
      <c r="J520" s="4">
        <f t="shared" si="20"/>
        <v>300</v>
      </c>
      <c r="K520" s="10" t="s">
        <v>1149</v>
      </c>
      <c r="M520" t="s">
        <v>10</v>
      </c>
      <c r="N520">
        <v>10</v>
      </c>
      <c r="O520" t="s">
        <v>958</v>
      </c>
      <c r="P520">
        <v>5</v>
      </c>
      <c r="Q520" s="12">
        <v>50000</v>
      </c>
      <c r="AD520" s="15" t="s">
        <v>2269</v>
      </c>
      <c r="AE520" t="s">
        <v>2845</v>
      </c>
    </row>
    <row r="521" spans="1:31" x14ac:dyDescent="0.3">
      <c r="A521" t="s">
        <v>25</v>
      </c>
      <c r="B521" t="s">
        <v>2804</v>
      </c>
      <c r="C521" t="s">
        <v>2591</v>
      </c>
      <c r="D521" t="s">
        <v>48</v>
      </c>
      <c r="E521" s="7">
        <v>872016928428900</v>
      </c>
      <c r="F521" s="7">
        <v>929003624102</v>
      </c>
      <c r="G521" t="s">
        <v>2590</v>
      </c>
      <c r="I521" s="4">
        <v>250</v>
      </c>
      <c r="J521" s="4">
        <f t="shared" si="20"/>
        <v>300</v>
      </c>
      <c r="K521" s="10" t="s">
        <v>1149</v>
      </c>
      <c r="M521" t="s">
        <v>10</v>
      </c>
      <c r="N521">
        <v>10</v>
      </c>
      <c r="O521" t="s">
        <v>958</v>
      </c>
      <c r="P521">
        <v>5</v>
      </c>
      <c r="Q521" s="12">
        <v>50000</v>
      </c>
      <c r="AD521" s="15" t="s">
        <v>2272</v>
      </c>
      <c r="AE521" t="s">
        <v>2845</v>
      </c>
    </row>
    <row r="522" spans="1:31" x14ac:dyDescent="0.3">
      <c r="A522" t="s">
        <v>25</v>
      </c>
      <c r="B522" t="s">
        <v>2812</v>
      </c>
      <c r="C522" t="s">
        <v>2544</v>
      </c>
      <c r="D522" t="s">
        <v>48</v>
      </c>
      <c r="E522" s="7">
        <v>872016920278800</v>
      </c>
      <c r="F522" s="7">
        <v>929003642602</v>
      </c>
      <c r="G522" t="s">
        <v>2686</v>
      </c>
      <c r="I522" s="4">
        <v>280</v>
      </c>
      <c r="J522" s="4">
        <f t="shared" si="20"/>
        <v>336</v>
      </c>
      <c r="K522" s="10" t="s">
        <v>1149</v>
      </c>
      <c r="M522" t="s">
        <v>10</v>
      </c>
      <c r="N522">
        <v>6</v>
      </c>
      <c r="O522" t="s">
        <v>958</v>
      </c>
      <c r="P522">
        <v>5</v>
      </c>
      <c r="Q522" s="12">
        <v>50000</v>
      </c>
      <c r="AD522" s="15" t="s">
        <v>2287</v>
      </c>
      <c r="AE522" t="s">
        <v>2845</v>
      </c>
    </row>
    <row r="523" spans="1:31" x14ac:dyDescent="0.3">
      <c r="A523" t="s">
        <v>25</v>
      </c>
      <c r="B523" t="s">
        <v>2804</v>
      </c>
      <c r="C523" t="s">
        <v>2544</v>
      </c>
      <c r="D523" t="s">
        <v>48</v>
      </c>
      <c r="E523" s="7">
        <v>872016918861700</v>
      </c>
      <c r="F523" s="7">
        <v>929003624302</v>
      </c>
      <c r="G523" t="s">
        <v>2717</v>
      </c>
      <c r="I523" s="4">
        <v>285</v>
      </c>
      <c r="J523" s="4">
        <f t="shared" si="20"/>
        <v>342</v>
      </c>
      <c r="K523" s="10" t="s">
        <v>1149</v>
      </c>
      <c r="M523" t="s">
        <v>10</v>
      </c>
      <c r="N523">
        <v>10</v>
      </c>
      <c r="O523" t="s">
        <v>958</v>
      </c>
      <c r="P523">
        <v>5</v>
      </c>
      <c r="Q523" s="12">
        <v>50000</v>
      </c>
      <c r="AD523" s="15" t="s">
        <v>2273</v>
      </c>
      <c r="AE523" t="s">
        <v>2845</v>
      </c>
    </row>
    <row r="524" spans="1:31" x14ac:dyDescent="0.3">
      <c r="A524" t="s">
        <v>25</v>
      </c>
      <c r="B524" t="s">
        <v>2804</v>
      </c>
      <c r="C524" t="s">
        <v>2591</v>
      </c>
      <c r="D524" t="s">
        <v>48</v>
      </c>
      <c r="E524" s="7">
        <v>872016918865500</v>
      </c>
      <c r="F524" s="7">
        <v>929003624502</v>
      </c>
      <c r="G524" t="s">
        <v>2745</v>
      </c>
      <c r="I524" s="4">
        <v>285</v>
      </c>
      <c r="J524" s="4">
        <f t="shared" si="20"/>
        <v>342</v>
      </c>
      <c r="K524" s="10" t="s">
        <v>1149</v>
      </c>
      <c r="M524" t="s">
        <v>10</v>
      </c>
      <c r="N524">
        <v>10</v>
      </c>
      <c r="O524" t="s">
        <v>958</v>
      </c>
      <c r="P524">
        <v>5</v>
      </c>
      <c r="Q524" s="12">
        <v>50000</v>
      </c>
      <c r="AD524" s="15" t="s">
        <v>2276</v>
      </c>
      <c r="AE524" t="s">
        <v>2845</v>
      </c>
    </row>
    <row r="525" spans="1:31" x14ac:dyDescent="0.3">
      <c r="A525" t="s">
        <v>25</v>
      </c>
      <c r="B525" t="s">
        <v>2804</v>
      </c>
      <c r="C525" t="s">
        <v>2544</v>
      </c>
      <c r="D525" t="s">
        <v>48</v>
      </c>
      <c r="E525" s="7">
        <v>872016925420600</v>
      </c>
      <c r="F525" s="7">
        <v>929003703302</v>
      </c>
      <c r="G525" t="s">
        <v>2700</v>
      </c>
      <c r="I525" s="4">
        <v>285</v>
      </c>
      <c r="J525" s="4">
        <f t="shared" si="20"/>
        <v>342</v>
      </c>
      <c r="K525" s="10" t="s">
        <v>1149</v>
      </c>
      <c r="M525" t="s">
        <v>10</v>
      </c>
      <c r="N525">
        <v>10</v>
      </c>
      <c r="O525" t="s">
        <v>958</v>
      </c>
      <c r="P525">
        <v>5</v>
      </c>
      <c r="Q525" s="12">
        <v>50000</v>
      </c>
      <c r="AD525" s="15" t="s">
        <v>2274</v>
      </c>
      <c r="AE525" t="s">
        <v>2845</v>
      </c>
    </row>
    <row r="526" spans="1:31" x14ac:dyDescent="0.3">
      <c r="A526" t="s">
        <v>25</v>
      </c>
      <c r="B526" t="s">
        <v>2804</v>
      </c>
      <c r="C526" t="s">
        <v>2591</v>
      </c>
      <c r="D526" t="s">
        <v>48</v>
      </c>
      <c r="E526" s="7">
        <v>872016925424400</v>
      </c>
      <c r="F526" s="7">
        <v>929003703502</v>
      </c>
      <c r="G526" t="s">
        <v>2701</v>
      </c>
      <c r="I526" s="4">
        <v>285</v>
      </c>
      <c r="J526" s="4">
        <f t="shared" si="20"/>
        <v>342</v>
      </c>
      <c r="K526" s="10" t="s">
        <v>1149</v>
      </c>
      <c r="M526" t="s">
        <v>10</v>
      </c>
      <c r="N526">
        <v>10</v>
      </c>
      <c r="O526" t="s">
        <v>958</v>
      </c>
      <c r="P526">
        <v>5</v>
      </c>
      <c r="Q526" s="12">
        <v>50000</v>
      </c>
      <c r="AD526" s="15" t="s">
        <v>2277</v>
      </c>
      <c r="AE526" t="s">
        <v>2845</v>
      </c>
    </row>
    <row r="527" spans="1:31" x14ac:dyDescent="0.3">
      <c r="A527" t="s">
        <v>25</v>
      </c>
      <c r="B527" t="s">
        <v>2804</v>
      </c>
      <c r="C527" t="s">
        <v>2544</v>
      </c>
      <c r="D527" t="s">
        <v>48</v>
      </c>
      <c r="E527" s="7">
        <v>872016918869300</v>
      </c>
      <c r="F527" s="7">
        <v>929003624702</v>
      </c>
      <c r="G527" t="s">
        <v>2746</v>
      </c>
      <c r="I527" s="4">
        <v>285</v>
      </c>
      <c r="J527" s="4">
        <f t="shared" si="20"/>
        <v>342</v>
      </c>
      <c r="K527" s="10" t="s">
        <v>1149</v>
      </c>
      <c r="M527" t="s">
        <v>10</v>
      </c>
      <c r="N527">
        <v>10</v>
      </c>
      <c r="O527" t="s">
        <v>958</v>
      </c>
      <c r="P527">
        <v>5</v>
      </c>
      <c r="Q527" s="12">
        <v>50000</v>
      </c>
      <c r="AD527" s="15" t="s">
        <v>2275</v>
      </c>
      <c r="AE527" t="s">
        <v>2845</v>
      </c>
    </row>
    <row r="528" spans="1:31" x14ac:dyDescent="0.3">
      <c r="A528" t="s">
        <v>25</v>
      </c>
      <c r="B528" t="s">
        <v>2804</v>
      </c>
      <c r="C528" t="s">
        <v>2591</v>
      </c>
      <c r="D528" t="s">
        <v>48</v>
      </c>
      <c r="E528" s="7">
        <v>872016918873000</v>
      </c>
      <c r="F528" s="7">
        <v>929003624902</v>
      </c>
      <c r="G528" t="s">
        <v>2747</v>
      </c>
      <c r="I528" s="4">
        <v>285</v>
      </c>
      <c r="J528" s="4">
        <f t="shared" si="20"/>
        <v>342</v>
      </c>
      <c r="K528" s="10" t="s">
        <v>1149</v>
      </c>
      <c r="M528" t="s">
        <v>10</v>
      </c>
      <c r="N528">
        <v>10</v>
      </c>
      <c r="O528" t="s">
        <v>958</v>
      </c>
      <c r="P528">
        <v>5</v>
      </c>
      <c r="Q528" s="12">
        <v>50000</v>
      </c>
      <c r="AD528" s="15" t="s">
        <v>2278</v>
      </c>
      <c r="AE528" t="s">
        <v>2845</v>
      </c>
    </row>
    <row r="529" spans="1:33" x14ac:dyDescent="0.3">
      <c r="A529" t="s">
        <v>25</v>
      </c>
      <c r="B529" t="s">
        <v>2804</v>
      </c>
      <c r="C529" t="s">
        <v>2544</v>
      </c>
      <c r="D529" t="s">
        <v>48</v>
      </c>
      <c r="E529" s="7">
        <v>872016918877800</v>
      </c>
      <c r="F529" s="7">
        <v>929003625102</v>
      </c>
      <c r="G529" t="s">
        <v>2748</v>
      </c>
      <c r="I529" s="4">
        <v>350</v>
      </c>
      <c r="J529" s="4">
        <f t="shared" si="20"/>
        <v>420</v>
      </c>
      <c r="K529" s="10" t="s">
        <v>1149</v>
      </c>
      <c r="M529" t="s">
        <v>10</v>
      </c>
      <c r="N529">
        <v>10</v>
      </c>
      <c r="O529" t="s">
        <v>958</v>
      </c>
      <c r="P529">
        <v>5</v>
      </c>
      <c r="Q529" s="12">
        <v>50000</v>
      </c>
      <c r="AD529" s="15" t="s">
        <v>2279</v>
      </c>
      <c r="AE529" t="s">
        <v>2845</v>
      </c>
    </row>
    <row r="530" spans="1:33" x14ac:dyDescent="0.3">
      <c r="A530" t="s">
        <v>25</v>
      </c>
      <c r="B530" t="s">
        <v>2804</v>
      </c>
      <c r="C530" t="s">
        <v>2591</v>
      </c>
      <c r="D530" t="s">
        <v>48</v>
      </c>
      <c r="E530" s="7">
        <v>872016918881500</v>
      </c>
      <c r="F530" s="7">
        <v>929003625302</v>
      </c>
      <c r="G530" t="s">
        <v>2749</v>
      </c>
      <c r="I530" s="4">
        <v>350</v>
      </c>
      <c r="J530" s="4">
        <f t="shared" si="20"/>
        <v>420</v>
      </c>
      <c r="K530" s="10" t="s">
        <v>1149</v>
      </c>
      <c r="M530" t="s">
        <v>10</v>
      </c>
      <c r="N530">
        <v>10</v>
      </c>
      <c r="O530" t="s">
        <v>958</v>
      </c>
      <c r="P530">
        <v>5</v>
      </c>
      <c r="Q530" s="12">
        <v>50000</v>
      </c>
      <c r="AD530" s="15" t="s">
        <v>2283</v>
      </c>
      <c r="AE530" t="s">
        <v>2845</v>
      </c>
    </row>
    <row r="531" spans="1:33" s="24" customFormat="1" x14ac:dyDescent="0.3">
      <c r="A531" t="s">
        <v>25</v>
      </c>
      <c r="B531" t="s">
        <v>2804</v>
      </c>
      <c r="C531" t="s">
        <v>2544</v>
      </c>
      <c r="D531" t="s">
        <v>48</v>
      </c>
      <c r="E531" s="7">
        <v>872016925428200</v>
      </c>
      <c r="F531" s="7">
        <v>929003703702</v>
      </c>
      <c r="G531" t="s">
        <v>2702</v>
      </c>
      <c r="H531" s="4"/>
      <c r="I531" s="4">
        <v>350</v>
      </c>
      <c r="J531" s="4">
        <f t="shared" si="20"/>
        <v>420</v>
      </c>
      <c r="K531" s="10" t="s">
        <v>1149</v>
      </c>
      <c r="L531" s="7"/>
      <c r="M531" t="s">
        <v>10</v>
      </c>
      <c r="N531">
        <v>10</v>
      </c>
      <c r="O531" t="s">
        <v>958</v>
      </c>
      <c r="P531">
        <v>5</v>
      </c>
      <c r="Q531" s="12">
        <v>50000</v>
      </c>
      <c r="R531" s="22"/>
      <c r="S531" s="12"/>
      <c r="T531" s="12"/>
      <c r="U531" s="12"/>
      <c r="V531" s="12"/>
      <c r="W531"/>
      <c r="X531"/>
      <c r="Y531"/>
      <c r="Z531"/>
      <c r="AA531"/>
      <c r="AB531"/>
      <c r="AC531"/>
      <c r="AD531" s="15" t="s">
        <v>2280</v>
      </c>
      <c r="AE531" t="s">
        <v>2845</v>
      </c>
      <c r="AG531"/>
    </row>
    <row r="532" spans="1:33" x14ac:dyDescent="0.3">
      <c r="A532" t="s">
        <v>25</v>
      </c>
      <c r="B532" t="s">
        <v>2804</v>
      </c>
      <c r="C532" t="s">
        <v>2591</v>
      </c>
      <c r="D532" t="s">
        <v>48</v>
      </c>
      <c r="E532" s="7">
        <v>872016925432900</v>
      </c>
      <c r="F532" s="7">
        <v>929003703902</v>
      </c>
      <c r="G532" t="s">
        <v>2703</v>
      </c>
      <c r="I532" s="4">
        <v>350</v>
      </c>
      <c r="J532" s="4">
        <f t="shared" si="20"/>
        <v>420</v>
      </c>
      <c r="K532" s="10" t="s">
        <v>1149</v>
      </c>
      <c r="M532" t="s">
        <v>10</v>
      </c>
      <c r="N532">
        <v>10</v>
      </c>
      <c r="O532" t="s">
        <v>958</v>
      </c>
      <c r="P532">
        <v>5</v>
      </c>
      <c r="Q532" s="12">
        <v>50000</v>
      </c>
      <c r="AD532" s="15" t="s">
        <v>2282</v>
      </c>
      <c r="AE532" t="s">
        <v>2845</v>
      </c>
    </row>
    <row r="533" spans="1:33" x14ac:dyDescent="0.3">
      <c r="A533" t="s">
        <v>25</v>
      </c>
      <c r="B533" t="s">
        <v>2804</v>
      </c>
      <c r="C533" t="s">
        <v>2544</v>
      </c>
      <c r="D533" t="s">
        <v>48</v>
      </c>
      <c r="E533" s="7">
        <v>872016918885300</v>
      </c>
      <c r="F533" s="7">
        <v>929003625502</v>
      </c>
      <c r="G533" t="s">
        <v>2750</v>
      </c>
      <c r="I533" s="4">
        <v>350</v>
      </c>
      <c r="J533" s="4">
        <f t="shared" si="20"/>
        <v>420</v>
      </c>
      <c r="K533" s="10" t="s">
        <v>1149</v>
      </c>
      <c r="M533" t="s">
        <v>10</v>
      </c>
      <c r="N533">
        <v>10</v>
      </c>
      <c r="O533" t="s">
        <v>958</v>
      </c>
      <c r="P533">
        <v>5</v>
      </c>
      <c r="Q533" s="12">
        <v>50000</v>
      </c>
      <c r="AD533" s="15" t="s">
        <v>2281</v>
      </c>
      <c r="AE533" t="s">
        <v>2845</v>
      </c>
    </row>
    <row r="534" spans="1:33" x14ac:dyDescent="0.3">
      <c r="A534" t="s">
        <v>25</v>
      </c>
      <c r="B534" t="s">
        <v>2804</v>
      </c>
      <c r="C534" t="s">
        <v>2591</v>
      </c>
      <c r="D534" t="s">
        <v>48</v>
      </c>
      <c r="E534" s="7">
        <v>872016918889100</v>
      </c>
      <c r="F534" s="7">
        <v>929003625702</v>
      </c>
      <c r="G534" t="s">
        <v>2751</v>
      </c>
      <c r="I534" s="4">
        <v>350</v>
      </c>
      <c r="J534" s="4">
        <f t="shared" si="20"/>
        <v>420</v>
      </c>
      <c r="K534" s="10" t="s">
        <v>1149</v>
      </c>
      <c r="M534" t="s">
        <v>10</v>
      </c>
      <c r="N534">
        <v>10</v>
      </c>
      <c r="O534" t="s">
        <v>958</v>
      </c>
      <c r="P534">
        <v>5</v>
      </c>
      <c r="Q534" s="12">
        <v>50000</v>
      </c>
      <c r="AD534" s="15" t="s">
        <v>2284</v>
      </c>
      <c r="AE534" t="s">
        <v>2845</v>
      </c>
    </row>
    <row r="535" spans="1:33" x14ac:dyDescent="0.3">
      <c r="A535" t="s">
        <v>25</v>
      </c>
      <c r="B535" t="s">
        <v>2813</v>
      </c>
      <c r="C535" t="s">
        <v>2538</v>
      </c>
      <c r="D535" t="s">
        <v>48</v>
      </c>
      <c r="E535" s="7">
        <v>871951444935000</v>
      </c>
      <c r="F535" s="7">
        <v>929003011982</v>
      </c>
      <c r="G535" t="s">
        <v>1878</v>
      </c>
      <c r="I535" s="4">
        <v>195</v>
      </c>
      <c r="J535" s="4">
        <f t="shared" si="20"/>
        <v>234</v>
      </c>
      <c r="K535" s="10" t="s">
        <v>1149</v>
      </c>
      <c r="M535" t="s">
        <v>10</v>
      </c>
      <c r="N535">
        <v>10</v>
      </c>
      <c r="O535" t="s">
        <v>958</v>
      </c>
      <c r="P535">
        <v>5</v>
      </c>
      <c r="Q535" s="12">
        <v>25000</v>
      </c>
      <c r="AD535" s="15" t="s">
        <v>2336</v>
      </c>
      <c r="AE535" t="s">
        <v>2845</v>
      </c>
    </row>
    <row r="536" spans="1:33" x14ac:dyDescent="0.3">
      <c r="A536" t="s">
        <v>25</v>
      </c>
      <c r="B536" t="s">
        <v>2814</v>
      </c>
      <c r="C536" t="s">
        <v>2538</v>
      </c>
      <c r="D536" t="s">
        <v>48</v>
      </c>
      <c r="E536" s="7">
        <v>871951447771100</v>
      </c>
      <c r="F536" s="7">
        <v>929003071302</v>
      </c>
      <c r="G536" t="s">
        <v>1877</v>
      </c>
      <c r="I536" s="4">
        <v>195</v>
      </c>
      <c r="J536" s="4">
        <f t="shared" si="20"/>
        <v>234</v>
      </c>
      <c r="K536" s="10" t="s">
        <v>1149</v>
      </c>
      <c r="M536" t="s">
        <v>10</v>
      </c>
      <c r="N536">
        <v>10</v>
      </c>
      <c r="O536" t="s">
        <v>958</v>
      </c>
      <c r="P536">
        <v>5</v>
      </c>
      <c r="Q536" s="12">
        <v>25000</v>
      </c>
      <c r="AD536" s="15" t="s">
        <v>2335</v>
      </c>
      <c r="AE536" t="s">
        <v>2845</v>
      </c>
    </row>
    <row r="537" spans="1:33" x14ac:dyDescent="0.3">
      <c r="A537" t="s">
        <v>25</v>
      </c>
      <c r="B537" t="s">
        <v>2813</v>
      </c>
      <c r="C537" t="s">
        <v>2538</v>
      </c>
      <c r="D537" t="s">
        <v>48</v>
      </c>
      <c r="E537" s="7">
        <v>871951444941100</v>
      </c>
      <c r="F537" s="7">
        <v>929003012282</v>
      </c>
      <c r="G537" t="s">
        <v>1882</v>
      </c>
      <c r="I537" s="4">
        <v>215</v>
      </c>
      <c r="J537" s="4">
        <f t="shared" si="20"/>
        <v>258</v>
      </c>
      <c r="K537" s="10" t="s">
        <v>1149</v>
      </c>
      <c r="M537" t="s">
        <v>10</v>
      </c>
      <c r="N537">
        <v>10</v>
      </c>
      <c r="O537" t="s">
        <v>958</v>
      </c>
      <c r="P537">
        <v>5</v>
      </c>
      <c r="Q537" s="12">
        <v>25000</v>
      </c>
      <c r="AD537" s="15" t="s">
        <v>2340</v>
      </c>
      <c r="AE537" t="s">
        <v>2845</v>
      </c>
    </row>
    <row r="538" spans="1:33" x14ac:dyDescent="0.3">
      <c r="A538" t="s">
        <v>25</v>
      </c>
      <c r="B538" t="s">
        <v>2814</v>
      </c>
      <c r="C538" t="s">
        <v>2538</v>
      </c>
      <c r="D538" t="s">
        <v>48</v>
      </c>
      <c r="E538" s="7">
        <v>871951444949700</v>
      </c>
      <c r="F538" s="7">
        <v>929003013082</v>
      </c>
      <c r="G538" t="s">
        <v>1884</v>
      </c>
      <c r="I538" s="4">
        <v>215</v>
      </c>
      <c r="J538" s="4">
        <f t="shared" si="20"/>
        <v>258</v>
      </c>
      <c r="K538" s="10" t="s">
        <v>1149</v>
      </c>
      <c r="M538" t="s">
        <v>10</v>
      </c>
      <c r="N538">
        <v>10</v>
      </c>
      <c r="O538" t="s">
        <v>958</v>
      </c>
      <c r="P538">
        <v>5</v>
      </c>
      <c r="Q538" s="12">
        <v>25000</v>
      </c>
      <c r="AD538" s="15" t="s">
        <v>2342</v>
      </c>
      <c r="AE538" t="s">
        <v>2845</v>
      </c>
    </row>
    <row r="539" spans="1:33" x14ac:dyDescent="0.3">
      <c r="A539" t="s">
        <v>25</v>
      </c>
      <c r="B539" t="s">
        <v>2813</v>
      </c>
      <c r="C539" t="s">
        <v>2538</v>
      </c>
      <c r="D539" t="s">
        <v>48</v>
      </c>
      <c r="E539" s="7">
        <v>871951444943500</v>
      </c>
      <c r="F539" s="7">
        <v>929003012382</v>
      </c>
      <c r="G539" t="s">
        <v>1883</v>
      </c>
      <c r="I539" s="4">
        <v>215</v>
      </c>
      <c r="J539" s="4">
        <f t="shared" si="20"/>
        <v>258</v>
      </c>
      <c r="K539" s="10" t="s">
        <v>1149</v>
      </c>
      <c r="M539" t="s">
        <v>10</v>
      </c>
      <c r="N539">
        <v>10</v>
      </c>
      <c r="O539" t="s">
        <v>958</v>
      </c>
      <c r="P539">
        <v>5</v>
      </c>
      <c r="Q539" s="12">
        <v>25000</v>
      </c>
      <c r="AD539" s="15" t="s">
        <v>2341</v>
      </c>
      <c r="AE539" t="s">
        <v>2845</v>
      </c>
    </row>
    <row r="540" spans="1:33" x14ac:dyDescent="0.3">
      <c r="A540" t="s">
        <v>25</v>
      </c>
      <c r="B540" t="s">
        <v>2813</v>
      </c>
      <c r="C540" t="s">
        <v>2538</v>
      </c>
      <c r="D540" t="s">
        <v>48</v>
      </c>
      <c r="E540" s="7">
        <v>871951444957200</v>
      </c>
      <c r="F540" s="7">
        <v>929003013982</v>
      </c>
      <c r="G540" t="s">
        <v>1879</v>
      </c>
      <c r="I540" s="4">
        <v>280</v>
      </c>
      <c r="J540" s="4">
        <f t="shared" si="20"/>
        <v>336</v>
      </c>
      <c r="K540" s="10" t="s">
        <v>1149</v>
      </c>
      <c r="M540" t="s">
        <v>10</v>
      </c>
      <c r="N540">
        <v>10</v>
      </c>
      <c r="O540" t="s">
        <v>958</v>
      </c>
      <c r="P540">
        <v>5</v>
      </c>
      <c r="Q540" s="12">
        <v>25000</v>
      </c>
      <c r="AD540" s="15" t="s">
        <v>2337</v>
      </c>
      <c r="AE540" t="s">
        <v>2845</v>
      </c>
    </row>
    <row r="541" spans="1:33" x14ac:dyDescent="0.3">
      <c r="A541" t="s">
        <v>25</v>
      </c>
      <c r="B541" t="s">
        <v>2810</v>
      </c>
      <c r="C541" t="s">
        <v>806</v>
      </c>
      <c r="D541" t="s">
        <v>48</v>
      </c>
      <c r="E541" s="7">
        <v>871951442965900</v>
      </c>
      <c r="F541" s="7">
        <v>929003478602</v>
      </c>
      <c r="G541" t="s">
        <v>1924</v>
      </c>
      <c r="I541" s="4">
        <v>1450</v>
      </c>
      <c r="J541" s="4">
        <f t="shared" si="20"/>
        <v>1740</v>
      </c>
      <c r="K541" s="10" t="s">
        <v>1149</v>
      </c>
      <c r="M541" t="s">
        <v>10</v>
      </c>
      <c r="N541">
        <v>6</v>
      </c>
      <c r="O541" t="s">
        <v>958</v>
      </c>
      <c r="P541">
        <v>5</v>
      </c>
      <c r="Q541" s="12">
        <v>40000</v>
      </c>
      <c r="AD541" s="15" t="s">
        <v>2389</v>
      </c>
      <c r="AE541" t="s">
        <v>2845</v>
      </c>
    </row>
    <row r="542" spans="1:33" x14ac:dyDescent="0.3">
      <c r="A542" t="s">
        <v>25</v>
      </c>
      <c r="B542" t="s">
        <v>2810</v>
      </c>
      <c r="C542" t="s">
        <v>806</v>
      </c>
      <c r="D542" t="s">
        <v>48</v>
      </c>
      <c r="E542" s="7">
        <v>871951442967300</v>
      </c>
      <c r="F542" s="7">
        <v>929003478902</v>
      </c>
      <c r="G542" t="s">
        <v>1925</v>
      </c>
      <c r="I542" s="4">
        <v>1450</v>
      </c>
      <c r="J542" s="4">
        <f t="shared" si="20"/>
        <v>1740</v>
      </c>
      <c r="K542" s="10" t="s">
        <v>1149</v>
      </c>
      <c r="M542" t="s">
        <v>10</v>
      </c>
      <c r="N542">
        <v>6</v>
      </c>
      <c r="O542" t="s">
        <v>958</v>
      </c>
      <c r="P542">
        <v>5</v>
      </c>
      <c r="Q542" s="12">
        <v>40000</v>
      </c>
      <c r="AD542" s="15" t="s">
        <v>2390</v>
      </c>
      <c r="AE542" t="s">
        <v>2845</v>
      </c>
    </row>
    <row r="543" spans="1:33" x14ac:dyDescent="0.3">
      <c r="A543" t="s">
        <v>25</v>
      </c>
      <c r="B543" t="s">
        <v>2810</v>
      </c>
      <c r="C543" t="s">
        <v>806</v>
      </c>
      <c r="D543" t="s">
        <v>48</v>
      </c>
      <c r="E543" s="7">
        <v>871951442969700</v>
      </c>
      <c r="F543" s="7">
        <v>929003478702</v>
      </c>
      <c r="G543" t="s">
        <v>1926</v>
      </c>
      <c r="I543" s="4">
        <v>1450</v>
      </c>
      <c r="J543" s="4">
        <f t="shared" si="20"/>
        <v>1740</v>
      </c>
      <c r="K543" s="10" t="s">
        <v>1149</v>
      </c>
      <c r="M543" t="s">
        <v>10</v>
      </c>
      <c r="N543">
        <v>6</v>
      </c>
      <c r="O543" t="s">
        <v>958</v>
      </c>
      <c r="P543">
        <v>5</v>
      </c>
      <c r="Q543" s="12">
        <v>40000</v>
      </c>
      <c r="AD543" s="15" t="s">
        <v>2391</v>
      </c>
      <c r="AE543" t="s">
        <v>2845</v>
      </c>
    </row>
    <row r="544" spans="1:33" x14ac:dyDescent="0.3">
      <c r="A544" t="s">
        <v>25</v>
      </c>
      <c r="B544" t="s">
        <v>2810</v>
      </c>
      <c r="C544" t="s">
        <v>806</v>
      </c>
      <c r="D544" t="s">
        <v>48</v>
      </c>
      <c r="E544" s="7">
        <v>871951442971000</v>
      </c>
      <c r="F544" s="7">
        <v>929003479002</v>
      </c>
      <c r="G544" t="s">
        <v>1927</v>
      </c>
      <c r="I544" s="4">
        <v>1450</v>
      </c>
      <c r="J544" s="4">
        <f t="shared" si="20"/>
        <v>1740</v>
      </c>
      <c r="K544" s="10" t="s">
        <v>1149</v>
      </c>
      <c r="M544" t="s">
        <v>10</v>
      </c>
      <c r="N544">
        <v>6</v>
      </c>
      <c r="O544" t="s">
        <v>958</v>
      </c>
      <c r="P544">
        <v>5</v>
      </c>
      <c r="Q544" s="12">
        <v>40000</v>
      </c>
      <c r="AD544" s="15" t="s">
        <v>2392</v>
      </c>
      <c r="AE544" t="s">
        <v>2845</v>
      </c>
    </row>
    <row r="545" spans="1:31" x14ac:dyDescent="0.3">
      <c r="A545" t="s">
        <v>25</v>
      </c>
      <c r="B545" t="s">
        <v>2810</v>
      </c>
      <c r="C545" t="s">
        <v>806</v>
      </c>
      <c r="D545" t="s">
        <v>48</v>
      </c>
      <c r="E545" s="7">
        <v>871951442973400</v>
      </c>
      <c r="F545" s="7">
        <v>929003478802</v>
      </c>
      <c r="G545" t="s">
        <v>1928</v>
      </c>
      <c r="I545" s="4">
        <v>1450</v>
      </c>
      <c r="J545" s="4">
        <f t="shared" si="20"/>
        <v>1740</v>
      </c>
      <c r="K545" s="10" t="s">
        <v>1149</v>
      </c>
      <c r="M545" t="s">
        <v>10</v>
      </c>
      <c r="N545">
        <v>6</v>
      </c>
      <c r="O545" t="s">
        <v>958</v>
      </c>
      <c r="P545">
        <v>5</v>
      </c>
      <c r="Q545" s="12">
        <v>40000</v>
      </c>
      <c r="AD545" s="15" t="s">
        <v>2393</v>
      </c>
      <c r="AE545" t="s">
        <v>2845</v>
      </c>
    </row>
    <row r="546" spans="1:31" x14ac:dyDescent="0.3">
      <c r="A546" t="s">
        <v>25</v>
      </c>
      <c r="B546" t="s">
        <v>2810</v>
      </c>
      <c r="C546" t="s">
        <v>806</v>
      </c>
      <c r="D546" t="s">
        <v>48</v>
      </c>
      <c r="E546" s="7">
        <v>871951442975800</v>
      </c>
      <c r="F546" s="7">
        <v>929003479102</v>
      </c>
      <c r="G546" t="s">
        <v>1929</v>
      </c>
      <c r="I546" s="4">
        <v>1450</v>
      </c>
      <c r="J546" s="4">
        <f t="shared" si="20"/>
        <v>1740</v>
      </c>
      <c r="K546" s="10" t="s">
        <v>1149</v>
      </c>
      <c r="M546" t="s">
        <v>10</v>
      </c>
      <c r="N546">
        <v>6</v>
      </c>
      <c r="O546" t="s">
        <v>958</v>
      </c>
      <c r="P546">
        <v>5</v>
      </c>
      <c r="Q546" s="12">
        <v>40000</v>
      </c>
      <c r="AD546" s="15" t="s">
        <v>2394</v>
      </c>
      <c r="AE546" t="s">
        <v>2845</v>
      </c>
    </row>
    <row r="547" spans="1:31" x14ac:dyDescent="0.3">
      <c r="A547" t="s">
        <v>25</v>
      </c>
      <c r="B547" t="s">
        <v>2809</v>
      </c>
      <c r="C547" t="s">
        <v>2538</v>
      </c>
      <c r="D547" t="s">
        <v>48</v>
      </c>
      <c r="E547" s="7">
        <v>871951444937400</v>
      </c>
      <c r="F547" s="7">
        <v>929003012082</v>
      </c>
      <c r="G547" t="s">
        <v>1880</v>
      </c>
      <c r="I547" s="4">
        <v>195</v>
      </c>
      <c r="J547" s="4">
        <f t="shared" si="20"/>
        <v>234</v>
      </c>
      <c r="K547" s="10" t="s">
        <v>1149</v>
      </c>
      <c r="M547" t="s">
        <v>10</v>
      </c>
      <c r="N547">
        <v>10</v>
      </c>
      <c r="O547" t="s">
        <v>958</v>
      </c>
      <c r="P547">
        <v>5</v>
      </c>
      <c r="Q547" s="12">
        <v>25000</v>
      </c>
      <c r="AD547" s="15" t="s">
        <v>2338</v>
      </c>
      <c r="AE547" t="s">
        <v>2845</v>
      </c>
    </row>
    <row r="548" spans="1:31" x14ac:dyDescent="0.3">
      <c r="A548" t="s">
        <v>25</v>
      </c>
      <c r="B548" t="s">
        <v>2809</v>
      </c>
      <c r="C548" t="s">
        <v>2538</v>
      </c>
      <c r="D548" t="s">
        <v>48</v>
      </c>
      <c r="E548" s="7">
        <v>871951444939800</v>
      </c>
      <c r="F548" s="7">
        <v>929003012182</v>
      </c>
      <c r="G548" t="s">
        <v>1881</v>
      </c>
      <c r="I548" s="4">
        <v>195</v>
      </c>
      <c r="J548" s="4">
        <f t="shared" si="20"/>
        <v>234</v>
      </c>
      <c r="K548" s="10" t="s">
        <v>1149</v>
      </c>
      <c r="M548" t="s">
        <v>10</v>
      </c>
      <c r="N548">
        <v>10</v>
      </c>
      <c r="O548" t="s">
        <v>958</v>
      </c>
      <c r="P548">
        <v>5</v>
      </c>
      <c r="Q548" s="12">
        <v>25000</v>
      </c>
      <c r="AD548" s="15" t="s">
        <v>2339</v>
      </c>
      <c r="AE548" t="s">
        <v>2845</v>
      </c>
    </row>
    <row r="549" spans="1:31" x14ac:dyDescent="0.3">
      <c r="A549" t="s">
        <v>25</v>
      </c>
      <c r="B549" t="s">
        <v>2809</v>
      </c>
      <c r="C549" t="s">
        <v>2538</v>
      </c>
      <c r="D549" t="s">
        <v>48</v>
      </c>
      <c r="E549" s="7">
        <v>871951444951000</v>
      </c>
      <c r="F549" s="7">
        <v>929003013182</v>
      </c>
      <c r="G549" t="s">
        <v>1885</v>
      </c>
      <c r="I549" s="4">
        <v>215</v>
      </c>
      <c r="J549" s="4">
        <f t="shared" si="20"/>
        <v>258</v>
      </c>
      <c r="K549" s="10" t="s">
        <v>1149</v>
      </c>
      <c r="M549" t="s">
        <v>10</v>
      </c>
      <c r="N549">
        <v>10</v>
      </c>
      <c r="O549" t="s">
        <v>958</v>
      </c>
      <c r="P549">
        <v>5</v>
      </c>
      <c r="Q549" s="12">
        <v>25000</v>
      </c>
      <c r="AD549" s="15" t="s">
        <v>2343</v>
      </c>
      <c r="AE549" t="s">
        <v>2845</v>
      </c>
    </row>
    <row r="550" spans="1:31" x14ac:dyDescent="0.3">
      <c r="A550" t="s">
        <v>25</v>
      </c>
      <c r="B550" t="s">
        <v>2809</v>
      </c>
      <c r="C550" t="s">
        <v>2538</v>
      </c>
      <c r="D550" t="s">
        <v>48</v>
      </c>
      <c r="E550" s="7">
        <v>871951444953400</v>
      </c>
      <c r="F550" s="7">
        <v>929003013282</v>
      </c>
      <c r="G550" t="s">
        <v>1886</v>
      </c>
      <c r="I550" s="4">
        <v>215</v>
      </c>
      <c r="J550" s="4">
        <f t="shared" si="20"/>
        <v>258</v>
      </c>
      <c r="K550" s="10" t="s">
        <v>1149</v>
      </c>
      <c r="M550" t="s">
        <v>10</v>
      </c>
      <c r="N550">
        <v>10</v>
      </c>
      <c r="O550" t="s">
        <v>958</v>
      </c>
      <c r="P550">
        <v>5</v>
      </c>
      <c r="Q550" s="12">
        <v>25000</v>
      </c>
      <c r="AD550" s="15" t="s">
        <v>2344</v>
      </c>
      <c r="AE550" t="s">
        <v>2845</v>
      </c>
    </row>
    <row r="551" spans="1:31" x14ac:dyDescent="0.3">
      <c r="A551" t="s">
        <v>25</v>
      </c>
      <c r="B551" t="s">
        <v>2809</v>
      </c>
      <c r="C551" t="s">
        <v>2541</v>
      </c>
      <c r="D551" t="s">
        <v>48</v>
      </c>
      <c r="E551" s="7">
        <v>871951444955800</v>
      </c>
      <c r="F551" s="7">
        <v>929003013682</v>
      </c>
      <c r="G551" t="s">
        <v>1887</v>
      </c>
      <c r="I551" s="4">
        <v>215</v>
      </c>
      <c r="J551" s="4">
        <f t="shared" si="20"/>
        <v>258</v>
      </c>
      <c r="K551" s="10" t="s">
        <v>1149</v>
      </c>
      <c r="M551" t="s">
        <v>10</v>
      </c>
      <c r="N551">
        <v>10</v>
      </c>
      <c r="O551" t="s">
        <v>958</v>
      </c>
      <c r="P551">
        <v>5</v>
      </c>
      <c r="Q551" s="12">
        <v>25000</v>
      </c>
      <c r="AD551" s="15" t="s">
        <v>2345</v>
      </c>
      <c r="AE551" t="s">
        <v>2845</v>
      </c>
    </row>
    <row r="552" spans="1:31" x14ac:dyDescent="0.3">
      <c r="A552" t="s">
        <v>25</v>
      </c>
      <c r="B552" t="s">
        <v>2809</v>
      </c>
      <c r="C552" t="s">
        <v>2538</v>
      </c>
      <c r="D552" t="s">
        <v>48</v>
      </c>
      <c r="E552" s="7">
        <v>871951444961900</v>
      </c>
      <c r="F552" s="7">
        <v>929003014182</v>
      </c>
      <c r="G552" t="s">
        <v>1888</v>
      </c>
      <c r="I552" s="4">
        <v>280</v>
      </c>
      <c r="J552" s="4">
        <f t="shared" si="20"/>
        <v>336</v>
      </c>
      <c r="K552" s="10" t="s">
        <v>1149</v>
      </c>
      <c r="M552" t="s">
        <v>10</v>
      </c>
      <c r="N552">
        <v>10</v>
      </c>
      <c r="O552" t="s">
        <v>958</v>
      </c>
      <c r="P552">
        <v>5</v>
      </c>
      <c r="Q552" s="12">
        <v>25000</v>
      </c>
      <c r="AD552" s="15" t="s">
        <v>2346</v>
      </c>
      <c r="AE552" t="s">
        <v>2845</v>
      </c>
    </row>
    <row r="553" spans="1:31" x14ac:dyDescent="0.3">
      <c r="A553" t="s">
        <v>25</v>
      </c>
      <c r="B553" t="s">
        <v>2809</v>
      </c>
      <c r="C553" t="s">
        <v>2538</v>
      </c>
      <c r="D553" t="s">
        <v>48</v>
      </c>
      <c r="E553" s="7">
        <v>871951444965700</v>
      </c>
      <c r="F553" s="7">
        <v>929003014382</v>
      </c>
      <c r="G553" t="s">
        <v>1889</v>
      </c>
      <c r="I553" s="4">
        <v>280</v>
      </c>
      <c r="J553" s="4">
        <f t="shared" si="20"/>
        <v>336</v>
      </c>
      <c r="K553" s="10" t="s">
        <v>1149</v>
      </c>
      <c r="M553" t="s">
        <v>10</v>
      </c>
      <c r="N553">
        <v>10</v>
      </c>
      <c r="O553" t="s">
        <v>958</v>
      </c>
      <c r="P553">
        <v>5</v>
      </c>
      <c r="Q553" s="12">
        <v>25000</v>
      </c>
      <c r="AD553" s="15" t="s">
        <v>2347</v>
      </c>
      <c r="AE553" t="s">
        <v>2845</v>
      </c>
    </row>
    <row r="554" spans="1:31" x14ac:dyDescent="0.3">
      <c r="A554" t="s">
        <v>25</v>
      </c>
      <c r="B554" t="s">
        <v>2809</v>
      </c>
      <c r="C554" t="s">
        <v>2601</v>
      </c>
      <c r="D554" t="s">
        <v>48</v>
      </c>
      <c r="E554" s="7">
        <v>872016918899000</v>
      </c>
      <c r="F554" s="7">
        <v>929003626202</v>
      </c>
      <c r="G554" t="s">
        <v>1857</v>
      </c>
      <c r="I554" s="4">
        <v>215</v>
      </c>
      <c r="J554" s="4">
        <f t="shared" si="20"/>
        <v>258</v>
      </c>
      <c r="K554" s="10" t="s">
        <v>1149</v>
      </c>
      <c r="M554" t="s">
        <v>10</v>
      </c>
      <c r="N554">
        <v>10</v>
      </c>
      <c r="O554" t="s">
        <v>958</v>
      </c>
      <c r="P554">
        <v>5</v>
      </c>
      <c r="Q554" s="12">
        <v>50000</v>
      </c>
      <c r="AD554" s="15" t="s">
        <v>2299</v>
      </c>
      <c r="AE554" t="s">
        <v>2845</v>
      </c>
    </row>
    <row r="555" spans="1:31" x14ac:dyDescent="0.3">
      <c r="A555" t="s">
        <v>25</v>
      </c>
      <c r="B555" t="s">
        <v>2809</v>
      </c>
      <c r="C555" t="s">
        <v>2601</v>
      </c>
      <c r="D555" t="s">
        <v>48</v>
      </c>
      <c r="E555" s="7">
        <v>872016918905800</v>
      </c>
      <c r="F555" s="7">
        <v>929003626502</v>
      </c>
      <c r="G555" t="s">
        <v>1858</v>
      </c>
      <c r="I555" s="4">
        <v>215</v>
      </c>
      <c r="J555" s="4">
        <f t="shared" si="20"/>
        <v>258</v>
      </c>
      <c r="K555" s="10" t="s">
        <v>1149</v>
      </c>
      <c r="M555" t="s">
        <v>10</v>
      </c>
      <c r="N555">
        <v>10</v>
      </c>
      <c r="O555" t="s">
        <v>958</v>
      </c>
      <c r="P555">
        <v>5</v>
      </c>
      <c r="Q555" s="12">
        <v>50000</v>
      </c>
      <c r="AD555" s="15" t="s">
        <v>2300</v>
      </c>
      <c r="AE555" t="s">
        <v>2845</v>
      </c>
    </row>
    <row r="556" spans="1:31" x14ac:dyDescent="0.3">
      <c r="A556" t="s">
        <v>25</v>
      </c>
      <c r="B556" t="s">
        <v>2802</v>
      </c>
      <c r="C556" t="s">
        <v>2649</v>
      </c>
      <c r="D556" t="s">
        <v>48</v>
      </c>
      <c r="E556" s="7">
        <v>872016919485400</v>
      </c>
      <c r="F556" s="7">
        <v>929003634602</v>
      </c>
      <c r="G556" t="s">
        <v>1900</v>
      </c>
      <c r="I556" s="4">
        <v>580</v>
      </c>
      <c r="J556" s="4">
        <f t="shared" si="20"/>
        <v>696</v>
      </c>
      <c r="K556" s="10" t="s">
        <v>1149</v>
      </c>
      <c r="M556" t="s">
        <v>10</v>
      </c>
      <c r="N556">
        <v>10</v>
      </c>
      <c r="O556" t="s">
        <v>958</v>
      </c>
      <c r="P556">
        <v>5</v>
      </c>
      <c r="Q556" s="12">
        <v>50000</v>
      </c>
      <c r="AD556" s="15" t="s">
        <v>2365</v>
      </c>
      <c r="AE556" t="s">
        <v>2845</v>
      </c>
    </row>
    <row r="557" spans="1:31" x14ac:dyDescent="0.3">
      <c r="A557" t="s">
        <v>25</v>
      </c>
      <c r="B557" t="s">
        <v>2802</v>
      </c>
      <c r="C557" t="s">
        <v>2649</v>
      </c>
      <c r="D557" t="s">
        <v>48</v>
      </c>
      <c r="E557" s="7">
        <v>872016917434400</v>
      </c>
      <c r="F557" s="7">
        <v>929003610002</v>
      </c>
      <c r="G557" t="s">
        <v>1901</v>
      </c>
      <c r="I557" s="4">
        <v>580</v>
      </c>
      <c r="J557" s="4">
        <f t="shared" si="20"/>
        <v>696</v>
      </c>
      <c r="K557" s="10" t="s">
        <v>1149</v>
      </c>
      <c r="M557" t="s">
        <v>10</v>
      </c>
      <c r="N557">
        <v>10</v>
      </c>
      <c r="O557" t="s">
        <v>958</v>
      </c>
      <c r="P557">
        <v>5</v>
      </c>
      <c r="Q557" s="12">
        <v>50000</v>
      </c>
      <c r="AD557" s="15" t="s">
        <v>2366</v>
      </c>
      <c r="AE557" t="s">
        <v>2845</v>
      </c>
    </row>
    <row r="558" spans="1:31" x14ac:dyDescent="0.3">
      <c r="A558" t="s">
        <v>25</v>
      </c>
      <c r="B558" t="s">
        <v>2802</v>
      </c>
      <c r="C558" t="s">
        <v>2649</v>
      </c>
      <c r="D558" t="s">
        <v>48</v>
      </c>
      <c r="E558" s="7">
        <v>872016917436800</v>
      </c>
      <c r="F558" s="7">
        <v>929003610102</v>
      </c>
      <c r="G558" t="s">
        <v>1902</v>
      </c>
      <c r="I558" s="4">
        <v>580</v>
      </c>
      <c r="J558" s="4">
        <f t="shared" si="20"/>
        <v>696</v>
      </c>
      <c r="K558" s="10" t="s">
        <v>1149</v>
      </c>
      <c r="M558" t="s">
        <v>10</v>
      </c>
      <c r="N558">
        <v>10</v>
      </c>
      <c r="O558" t="s">
        <v>958</v>
      </c>
      <c r="P558">
        <v>5</v>
      </c>
      <c r="Q558" s="12">
        <v>50000</v>
      </c>
      <c r="AD558" s="15" t="s">
        <v>2367</v>
      </c>
      <c r="AE558" t="s">
        <v>2845</v>
      </c>
    </row>
    <row r="559" spans="1:31" x14ac:dyDescent="0.3">
      <c r="A559" t="s">
        <v>25</v>
      </c>
      <c r="B559" t="s">
        <v>2817</v>
      </c>
      <c r="C559" t="s">
        <v>2688</v>
      </c>
      <c r="D559" t="s">
        <v>48</v>
      </c>
      <c r="E559" s="7">
        <v>871951444330300</v>
      </c>
      <c r="F559" s="7">
        <v>929003485202</v>
      </c>
      <c r="G559" t="s">
        <v>1899</v>
      </c>
      <c r="I559" s="4">
        <v>890</v>
      </c>
      <c r="J559" s="4">
        <f t="shared" si="20"/>
        <v>1068</v>
      </c>
      <c r="K559" s="10" t="s">
        <v>1149</v>
      </c>
      <c r="M559" t="s">
        <v>10</v>
      </c>
      <c r="N559">
        <v>6</v>
      </c>
      <c r="O559" t="s">
        <v>958</v>
      </c>
      <c r="P559">
        <v>5</v>
      </c>
      <c r="Q559" s="12">
        <v>25000</v>
      </c>
      <c r="AD559" s="15" t="s">
        <v>2364</v>
      </c>
      <c r="AE559" t="s">
        <v>2845</v>
      </c>
    </row>
    <row r="560" spans="1:31" x14ac:dyDescent="0.3">
      <c r="A560" t="s">
        <v>25</v>
      </c>
      <c r="B560" t="s">
        <v>2815</v>
      </c>
      <c r="C560" t="s">
        <v>2543</v>
      </c>
      <c r="D560" t="s">
        <v>48</v>
      </c>
      <c r="E560" s="7">
        <v>871951444304400</v>
      </c>
      <c r="F560" s="7">
        <v>929003485702</v>
      </c>
      <c r="G560" t="s">
        <v>1890</v>
      </c>
      <c r="I560" s="4">
        <v>460</v>
      </c>
      <c r="J560" s="4">
        <f t="shared" si="20"/>
        <v>552</v>
      </c>
      <c r="K560" s="10" t="s">
        <v>1149</v>
      </c>
      <c r="M560" t="s">
        <v>10</v>
      </c>
      <c r="N560">
        <v>6</v>
      </c>
      <c r="O560" t="s">
        <v>958</v>
      </c>
      <c r="P560">
        <v>5</v>
      </c>
      <c r="Q560" s="12">
        <v>25000</v>
      </c>
      <c r="AD560" s="15" t="s">
        <v>2355</v>
      </c>
      <c r="AE560" t="s">
        <v>2845</v>
      </c>
    </row>
    <row r="561" spans="1:31" x14ac:dyDescent="0.3">
      <c r="A561" t="s">
        <v>25</v>
      </c>
      <c r="B561" t="s">
        <v>2815</v>
      </c>
      <c r="C561" t="s">
        <v>2543</v>
      </c>
      <c r="D561" t="s">
        <v>48</v>
      </c>
      <c r="E561" s="7">
        <v>871951444310500</v>
      </c>
      <c r="F561" s="7">
        <v>929003486002</v>
      </c>
      <c r="G561" t="s">
        <v>1893</v>
      </c>
      <c r="I561" s="4">
        <v>460</v>
      </c>
      <c r="J561" s="4">
        <f t="shared" si="20"/>
        <v>552</v>
      </c>
      <c r="K561" s="10" t="s">
        <v>1149</v>
      </c>
      <c r="M561" t="s">
        <v>10</v>
      </c>
      <c r="N561">
        <v>6</v>
      </c>
      <c r="O561" t="s">
        <v>958</v>
      </c>
      <c r="P561">
        <v>5</v>
      </c>
      <c r="Q561" s="12">
        <v>25000</v>
      </c>
      <c r="AD561" s="15" t="s">
        <v>2358</v>
      </c>
      <c r="AE561" t="s">
        <v>2845</v>
      </c>
    </row>
    <row r="562" spans="1:31" x14ac:dyDescent="0.3">
      <c r="A562" t="s">
        <v>25</v>
      </c>
      <c r="B562" t="s">
        <v>2815</v>
      </c>
      <c r="C562" t="s">
        <v>2543</v>
      </c>
      <c r="D562" t="s">
        <v>48</v>
      </c>
      <c r="E562" s="7">
        <v>871951444306800</v>
      </c>
      <c r="F562" s="7">
        <v>929003485802</v>
      </c>
      <c r="G562" t="s">
        <v>1891</v>
      </c>
      <c r="I562" s="4">
        <v>460</v>
      </c>
      <c r="J562" s="4">
        <f t="shared" si="20"/>
        <v>552</v>
      </c>
      <c r="K562" s="10" t="s">
        <v>1149</v>
      </c>
      <c r="M562" t="s">
        <v>10</v>
      </c>
      <c r="N562">
        <v>6</v>
      </c>
      <c r="O562" t="s">
        <v>958</v>
      </c>
      <c r="P562">
        <v>5</v>
      </c>
      <c r="Q562" s="12">
        <v>25000</v>
      </c>
      <c r="AD562" s="15" t="s">
        <v>2356</v>
      </c>
      <c r="AE562" t="s">
        <v>2845</v>
      </c>
    </row>
    <row r="563" spans="1:31" x14ac:dyDescent="0.3">
      <c r="A563" t="s">
        <v>25</v>
      </c>
      <c r="B563" t="s">
        <v>2815</v>
      </c>
      <c r="C563" t="s">
        <v>2543</v>
      </c>
      <c r="D563" t="s">
        <v>48</v>
      </c>
      <c r="E563" s="7">
        <v>871951444312900</v>
      </c>
      <c r="F563" s="7">
        <v>929003486102</v>
      </c>
      <c r="G563" t="s">
        <v>1894</v>
      </c>
      <c r="I563" s="4">
        <v>460</v>
      </c>
      <c r="J563" s="4">
        <f t="shared" si="20"/>
        <v>552</v>
      </c>
      <c r="K563" s="10" t="s">
        <v>1149</v>
      </c>
      <c r="M563" t="s">
        <v>10</v>
      </c>
      <c r="N563">
        <v>6</v>
      </c>
      <c r="O563" t="s">
        <v>958</v>
      </c>
      <c r="P563">
        <v>5</v>
      </c>
      <c r="Q563" s="12">
        <v>25000</v>
      </c>
      <c r="AD563" s="15" t="s">
        <v>2359</v>
      </c>
      <c r="AE563" t="s">
        <v>2845</v>
      </c>
    </row>
    <row r="564" spans="1:31" x14ac:dyDescent="0.3">
      <c r="A564" t="s">
        <v>25</v>
      </c>
      <c r="B564" t="s">
        <v>2815</v>
      </c>
      <c r="C564" t="s">
        <v>2543</v>
      </c>
      <c r="D564" t="s">
        <v>48</v>
      </c>
      <c r="E564" s="7">
        <v>871951444308200</v>
      </c>
      <c r="F564" s="7">
        <v>929003485902</v>
      </c>
      <c r="G564" t="s">
        <v>1892</v>
      </c>
      <c r="I564" s="4">
        <v>460</v>
      </c>
      <c r="J564" s="4">
        <f t="shared" si="20"/>
        <v>552</v>
      </c>
      <c r="K564" s="10" t="s">
        <v>1149</v>
      </c>
      <c r="M564" t="s">
        <v>10</v>
      </c>
      <c r="N564">
        <v>6</v>
      </c>
      <c r="O564" t="s">
        <v>958</v>
      </c>
      <c r="P564">
        <v>5</v>
      </c>
      <c r="Q564" s="12">
        <v>25000</v>
      </c>
      <c r="AD564" s="15" t="s">
        <v>2357</v>
      </c>
      <c r="AE564" t="s">
        <v>2845</v>
      </c>
    </row>
    <row r="565" spans="1:31" x14ac:dyDescent="0.3">
      <c r="A565" t="s">
        <v>25</v>
      </c>
      <c r="B565" t="s">
        <v>2815</v>
      </c>
      <c r="C565" t="s">
        <v>2543</v>
      </c>
      <c r="D565" t="s">
        <v>48</v>
      </c>
      <c r="E565" s="7">
        <v>871951444314300</v>
      </c>
      <c r="F565" s="7">
        <v>929003486202</v>
      </c>
      <c r="G565" t="s">
        <v>1895</v>
      </c>
      <c r="I565" s="4">
        <v>460</v>
      </c>
      <c r="J565" s="4">
        <f t="shared" si="20"/>
        <v>552</v>
      </c>
      <c r="K565" s="10" t="s">
        <v>1149</v>
      </c>
      <c r="M565" t="s">
        <v>10</v>
      </c>
      <c r="N565">
        <v>6</v>
      </c>
      <c r="O565" t="s">
        <v>958</v>
      </c>
      <c r="P565">
        <v>5</v>
      </c>
      <c r="Q565" s="12">
        <v>25000</v>
      </c>
      <c r="AD565" s="15" t="s">
        <v>2360</v>
      </c>
      <c r="AE565" t="s">
        <v>2845</v>
      </c>
    </row>
    <row r="566" spans="1:31" x14ac:dyDescent="0.3">
      <c r="A566" t="s">
        <v>25</v>
      </c>
      <c r="B566" t="s">
        <v>2816</v>
      </c>
      <c r="C566" t="s">
        <v>2600</v>
      </c>
      <c r="D566" t="s">
        <v>48</v>
      </c>
      <c r="E566" s="7">
        <v>871951444320400</v>
      </c>
      <c r="F566" s="7">
        <v>929003485402</v>
      </c>
      <c r="G566" t="s">
        <v>1896</v>
      </c>
      <c r="I566" s="4">
        <v>705</v>
      </c>
      <c r="J566" s="4">
        <f t="shared" si="20"/>
        <v>846</v>
      </c>
      <c r="K566" s="10" t="s">
        <v>1149</v>
      </c>
      <c r="M566" t="s">
        <v>10</v>
      </c>
      <c r="N566">
        <v>6</v>
      </c>
      <c r="O566" t="s">
        <v>958</v>
      </c>
      <c r="P566">
        <v>5</v>
      </c>
      <c r="Q566" s="12">
        <v>25000</v>
      </c>
      <c r="AD566" s="15" t="s">
        <v>2361</v>
      </c>
      <c r="AE566" t="s">
        <v>2845</v>
      </c>
    </row>
    <row r="567" spans="1:31" x14ac:dyDescent="0.3">
      <c r="A567" t="s">
        <v>25</v>
      </c>
      <c r="B567" t="s">
        <v>2816</v>
      </c>
      <c r="C567" t="s">
        <v>2600</v>
      </c>
      <c r="D567" t="s">
        <v>48</v>
      </c>
      <c r="E567" s="7">
        <v>871951444322800</v>
      </c>
      <c r="F567" s="7">
        <v>929003485502</v>
      </c>
      <c r="G567" t="s">
        <v>1897</v>
      </c>
      <c r="I567" s="4">
        <v>705</v>
      </c>
      <c r="J567" s="4">
        <f t="shared" si="20"/>
        <v>846</v>
      </c>
      <c r="K567" s="10" t="s">
        <v>1149</v>
      </c>
      <c r="M567" t="s">
        <v>10</v>
      </c>
      <c r="N567">
        <v>6</v>
      </c>
      <c r="O567" t="s">
        <v>958</v>
      </c>
      <c r="P567">
        <v>5</v>
      </c>
      <c r="Q567" s="12">
        <v>25000</v>
      </c>
      <c r="AD567" s="15" t="s">
        <v>2362</v>
      </c>
      <c r="AE567" t="s">
        <v>2845</v>
      </c>
    </row>
    <row r="568" spans="1:31" x14ac:dyDescent="0.3">
      <c r="A568" t="s">
        <v>25</v>
      </c>
      <c r="B568" t="s">
        <v>2816</v>
      </c>
      <c r="C568" t="s">
        <v>2600</v>
      </c>
      <c r="D568" t="s">
        <v>48</v>
      </c>
      <c r="E568" s="7">
        <v>871951444324200</v>
      </c>
      <c r="F568" s="7">
        <v>929003485602</v>
      </c>
      <c r="G568" t="s">
        <v>1898</v>
      </c>
      <c r="I568" s="4">
        <v>705</v>
      </c>
      <c r="J568" s="4">
        <f t="shared" si="20"/>
        <v>846</v>
      </c>
      <c r="K568" s="10" t="s">
        <v>1149</v>
      </c>
      <c r="M568" t="s">
        <v>10</v>
      </c>
      <c r="N568">
        <v>6</v>
      </c>
      <c r="O568" t="s">
        <v>958</v>
      </c>
      <c r="P568">
        <v>5</v>
      </c>
      <c r="Q568" s="12">
        <v>25000</v>
      </c>
      <c r="AD568" s="15" t="s">
        <v>2363</v>
      </c>
      <c r="AE568" t="s">
        <v>2845</v>
      </c>
    </row>
    <row r="569" spans="1:31" x14ac:dyDescent="0.3">
      <c r="A569" s="14" t="s">
        <v>25</v>
      </c>
      <c r="B569" t="s">
        <v>2805</v>
      </c>
      <c r="C569" t="s">
        <v>795</v>
      </c>
      <c r="D569" t="s">
        <v>48</v>
      </c>
      <c r="E569" s="7">
        <v>871951435990100</v>
      </c>
      <c r="F569" s="7">
        <v>929003087002</v>
      </c>
      <c r="G569" t="s">
        <v>280</v>
      </c>
      <c r="H569" s="4">
        <v>470</v>
      </c>
      <c r="I569" s="4">
        <v>498.5</v>
      </c>
      <c r="J569" s="4">
        <f t="shared" si="20"/>
        <v>598.20000000000005</v>
      </c>
      <c r="K569" s="10">
        <v>6.0638297872340319E-2</v>
      </c>
      <c r="L569" s="7">
        <v>8539520000</v>
      </c>
      <c r="M569" t="s">
        <v>10</v>
      </c>
      <c r="N569">
        <v>12</v>
      </c>
      <c r="O569" t="s">
        <v>958</v>
      </c>
      <c r="P569">
        <v>2</v>
      </c>
      <c r="Q569" s="12">
        <v>40000</v>
      </c>
      <c r="R569" s="22">
        <v>3.5</v>
      </c>
      <c r="S569" s="12">
        <v>200</v>
      </c>
      <c r="T569" s="12">
        <f t="shared" ref="T569:T578" si="21">S569/R569</f>
        <v>57.142857142857146</v>
      </c>
      <c r="U569" s="12" t="s">
        <v>1100</v>
      </c>
      <c r="V569" s="12">
        <v>2700</v>
      </c>
      <c r="W569" s="12">
        <v>12</v>
      </c>
      <c r="X569" t="s">
        <v>962</v>
      </c>
      <c r="Z569">
        <v>35.1</v>
      </c>
      <c r="AC569">
        <v>39.5</v>
      </c>
      <c r="AD569" s="15" t="s">
        <v>1099</v>
      </c>
      <c r="AE569" t="s">
        <v>2845</v>
      </c>
    </row>
    <row r="570" spans="1:31" x14ac:dyDescent="0.3">
      <c r="A570" s="14" t="s">
        <v>25</v>
      </c>
      <c r="B570" t="s">
        <v>2803</v>
      </c>
      <c r="C570" t="s">
        <v>796</v>
      </c>
      <c r="D570" t="s">
        <v>48</v>
      </c>
      <c r="E570" s="7">
        <v>871951430746900</v>
      </c>
      <c r="F570" s="7">
        <v>929002491902</v>
      </c>
      <c r="G570" t="s">
        <v>281</v>
      </c>
      <c r="H570" s="4">
        <v>630</v>
      </c>
      <c r="I570" s="4">
        <v>630</v>
      </c>
      <c r="J570" s="4">
        <f t="shared" si="20"/>
        <v>756</v>
      </c>
      <c r="K570" s="10">
        <v>0</v>
      </c>
      <c r="L570" s="7">
        <v>8539520000</v>
      </c>
      <c r="M570" t="s">
        <v>10</v>
      </c>
      <c r="N570">
        <v>10</v>
      </c>
      <c r="O570" t="s">
        <v>958</v>
      </c>
      <c r="P570">
        <v>2</v>
      </c>
      <c r="Q570" s="12">
        <v>40000</v>
      </c>
      <c r="R570" s="22">
        <v>7.5</v>
      </c>
      <c r="S570" s="12">
        <v>621</v>
      </c>
      <c r="T570" s="12">
        <f t="shared" si="21"/>
        <v>82.8</v>
      </c>
      <c r="U570" s="12" t="s">
        <v>1100</v>
      </c>
      <c r="V570" s="12">
        <v>2700</v>
      </c>
      <c r="W570" s="12">
        <v>12</v>
      </c>
      <c r="X570" t="s">
        <v>1021</v>
      </c>
      <c r="Z570">
        <v>50</v>
      </c>
      <c r="AC570">
        <v>45.5</v>
      </c>
      <c r="AD570" s="15" t="s">
        <v>1101</v>
      </c>
      <c r="AE570" t="s">
        <v>2845</v>
      </c>
    </row>
    <row r="571" spans="1:31" x14ac:dyDescent="0.3">
      <c r="A571" s="14" t="s">
        <v>25</v>
      </c>
      <c r="B571" t="s">
        <v>2803</v>
      </c>
      <c r="C571" t="s">
        <v>796</v>
      </c>
      <c r="D571" t="s">
        <v>48</v>
      </c>
      <c r="E571" s="7">
        <v>871951430752000</v>
      </c>
      <c r="F571" s="7">
        <v>929002492202</v>
      </c>
      <c r="G571" t="s">
        <v>282</v>
      </c>
      <c r="H571" s="4">
        <v>630</v>
      </c>
      <c r="I571" s="4">
        <v>630</v>
      </c>
      <c r="J571" s="4">
        <f t="shared" si="20"/>
        <v>756</v>
      </c>
      <c r="K571" s="10">
        <v>0</v>
      </c>
      <c r="L571" s="7">
        <v>8539520000</v>
      </c>
      <c r="M571" t="s">
        <v>10</v>
      </c>
      <c r="N571">
        <v>10</v>
      </c>
      <c r="O571" t="s">
        <v>958</v>
      </c>
      <c r="P571">
        <v>2</v>
      </c>
      <c r="Q571" s="12">
        <v>40000</v>
      </c>
      <c r="R571" s="22">
        <v>7.5</v>
      </c>
      <c r="S571" s="12">
        <v>621</v>
      </c>
      <c r="T571" s="12">
        <f t="shared" si="21"/>
        <v>82.8</v>
      </c>
      <c r="U571" s="12" t="s">
        <v>1007</v>
      </c>
      <c r="V571" s="12">
        <v>2700</v>
      </c>
      <c r="W571" s="12">
        <v>12</v>
      </c>
      <c r="X571" t="s">
        <v>1021</v>
      </c>
      <c r="Z571">
        <v>50</v>
      </c>
      <c r="AC571">
        <v>45.5</v>
      </c>
      <c r="AD571" s="15" t="s">
        <v>1102</v>
      </c>
      <c r="AE571" t="s">
        <v>2845</v>
      </c>
    </row>
    <row r="572" spans="1:31" x14ac:dyDescent="0.3">
      <c r="A572" s="14" t="s">
        <v>25</v>
      </c>
      <c r="B572" t="s">
        <v>2803</v>
      </c>
      <c r="C572" t="s">
        <v>796</v>
      </c>
      <c r="D572" t="s">
        <v>48</v>
      </c>
      <c r="E572" s="7">
        <v>871951430748300</v>
      </c>
      <c r="F572" s="7">
        <v>929002492002</v>
      </c>
      <c r="G572" t="s">
        <v>283</v>
      </c>
      <c r="H572" s="4">
        <v>630</v>
      </c>
      <c r="I572" s="4">
        <v>630</v>
      </c>
      <c r="J572" s="4">
        <f t="shared" si="20"/>
        <v>756</v>
      </c>
      <c r="K572" s="10">
        <v>0</v>
      </c>
      <c r="L572" s="7">
        <v>8539520000</v>
      </c>
      <c r="M572" t="s">
        <v>10</v>
      </c>
      <c r="N572">
        <v>10</v>
      </c>
      <c r="O572" t="s">
        <v>958</v>
      </c>
      <c r="P572">
        <v>2</v>
      </c>
      <c r="Q572" s="12">
        <v>40000</v>
      </c>
      <c r="R572" s="22">
        <v>7.5</v>
      </c>
      <c r="S572" s="12">
        <v>621</v>
      </c>
      <c r="T572" s="12">
        <f t="shared" si="21"/>
        <v>82.8</v>
      </c>
      <c r="U572" s="12" t="s">
        <v>1100</v>
      </c>
      <c r="V572" s="12">
        <v>3000</v>
      </c>
      <c r="W572" s="12">
        <v>12</v>
      </c>
      <c r="X572" t="s">
        <v>1021</v>
      </c>
      <c r="Z572">
        <v>50</v>
      </c>
      <c r="AC572">
        <v>45.5</v>
      </c>
      <c r="AD572" s="15" t="s">
        <v>1103</v>
      </c>
      <c r="AE572" t="s">
        <v>2845</v>
      </c>
    </row>
    <row r="573" spans="1:31" x14ac:dyDescent="0.3">
      <c r="A573" s="14" t="s">
        <v>25</v>
      </c>
      <c r="B573" t="s">
        <v>2803</v>
      </c>
      <c r="C573" t="s">
        <v>796</v>
      </c>
      <c r="D573" t="s">
        <v>48</v>
      </c>
      <c r="E573" s="7">
        <v>871951430754400</v>
      </c>
      <c r="F573" s="7">
        <v>929002492302</v>
      </c>
      <c r="G573" t="s">
        <v>284</v>
      </c>
      <c r="H573" s="4">
        <v>630</v>
      </c>
      <c r="I573" s="4">
        <v>630</v>
      </c>
      <c r="J573" s="4">
        <f t="shared" si="20"/>
        <v>756</v>
      </c>
      <c r="K573" s="10">
        <v>0</v>
      </c>
      <c r="L573" s="7">
        <v>8539520000</v>
      </c>
      <c r="M573" t="s">
        <v>10</v>
      </c>
      <c r="N573">
        <v>10</v>
      </c>
      <c r="O573" t="s">
        <v>958</v>
      </c>
      <c r="P573">
        <v>2</v>
      </c>
      <c r="Q573" s="12">
        <v>40000</v>
      </c>
      <c r="R573" s="22">
        <v>7.5</v>
      </c>
      <c r="S573" s="12">
        <v>621</v>
      </c>
      <c r="T573" s="12">
        <f t="shared" si="21"/>
        <v>82.8</v>
      </c>
      <c r="U573" s="12" t="s">
        <v>1007</v>
      </c>
      <c r="V573" s="12">
        <v>3000</v>
      </c>
      <c r="W573" s="12">
        <v>12</v>
      </c>
      <c r="X573" t="s">
        <v>1021</v>
      </c>
      <c r="Z573">
        <v>50</v>
      </c>
      <c r="AC573">
        <v>45.5</v>
      </c>
      <c r="AD573" s="15" t="s">
        <v>1104</v>
      </c>
      <c r="AE573" t="s">
        <v>2845</v>
      </c>
    </row>
    <row r="574" spans="1:31" x14ac:dyDescent="0.3">
      <c r="A574" s="14" t="s">
        <v>25</v>
      </c>
      <c r="B574" t="s">
        <v>2803</v>
      </c>
      <c r="C574" t="s">
        <v>796</v>
      </c>
      <c r="D574" t="s">
        <v>48</v>
      </c>
      <c r="E574" s="7">
        <v>871951430750600</v>
      </c>
      <c r="F574" s="7">
        <v>929002492102</v>
      </c>
      <c r="G574" t="s">
        <v>285</v>
      </c>
      <c r="H574" s="4">
        <v>630</v>
      </c>
      <c r="I574" s="4">
        <v>630</v>
      </c>
      <c r="J574" s="4">
        <f t="shared" si="20"/>
        <v>756</v>
      </c>
      <c r="K574" s="10">
        <v>0</v>
      </c>
      <c r="L574" s="7">
        <v>8539520000</v>
      </c>
      <c r="M574" t="s">
        <v>10</v>
      </c>
      <c r="N574">
        <v>10</v>
      </c>
      <c r="O574" t="s">
        <v>958</v>
      </c>
      <c r="P574">
        <v>2</v>
      </c>
      <c r="Q574" s="12">
        <v>40000</v>
      </c>
      <c r="R574" s="22">
        <v>7.5</v>
      </c>
      <c r="S574" s="12">
        <v>670</v>
      </c>
      <c r="T574" s="12">
        <f t="shared" si="21"/>
        <v>89.333333333333329</v>
      </c>
      <c r="U574" s="12" t="s">
        <v>1100</v>
      </c>
      <c r="V574" s="12">
        <v>4000</v>
      </c>
      <c r="W574" s="12">
        <v>12</v>
      </c>
      <c r="X574" t="s">
        <v>1021</v>
      </c>
      <c r="Z574">
        <v>50</v>
      </c>
      <c r="AC574">
        <v>45.5</v>
      </c>
      <c r="AE574" t="s">
        <v>1143</v>
      </c>
    </row>
    <row r="575" spans="1:31" x14ac:dyDescent="0.3">
      <c r="A575" s="14" t="s">
        <v>25</v>
      </c>
      <c r="B575" t="s">
        <v>2803</v>
      </c>
      <c r="C575" t="s">
        <v>796</v>
      </c>
      <c r="D575" t="s">
        <v>48</v>
      </c>
      <c r="E575" s="7">
        <v>871951430756800</v>
      </c>
      <c r="F575" s="7">
        <v>929002492402</v>
      </c>
      <c r="G575" t="s">
        <v>286</v>
      </c>
      <c r="H575" s="4">
        <v>630</v>
      </c>
      <c r="I575" s="4">
        <v>630</v>
      </c>
      <c r="J575" s="4">
        <f t="shared" si="20"/>
        <v>756</v>
      </c>
      <c r="K575" s="10">
        <v>0</v>
      </c>
      <c r="L575" s="7">
        <v>8539520000</v>
      </c>
      <c r="M575" t="s">
        <v>10</v>
      </c>
      <c r="N575">
        <v>10</v>
      </c>
      <c r="O575" t="s">
        <v>958</v>
      </c>
      <c r="P575">
        <v>2</v>
      </c>
      <c r="Q575" s="12">
        <v>40000</v>
      </c>
      <c r="R575" s="22">
        <v>7.5</v>
      </c>
      <c r="S575" s="12">
        <v>670</v>
      </c>
      <c r="T575" s="12">
        <f t="shared" si="21"/>
        <v>89.333333333333329</v>
      </c>
      <c r="U575" s="12" t="s">
        <v>1007</v>
      </c>
      <c r="V575" s="12">
        <v>4000</v>
      </c>
      <c r="W575" s="12">
        <v>12</v>
      </c>
      <c r="X575" t="s">
        <v>1021</v>
      </c>
      <c r="Z575">
        <v>50</v>
      </c>
      <c r="AC575">
        <v>45.5</v>
      </c>
      <c r="AE575" t="s">
        <v>2845</v>
      </c>
    </row>
    <row r="576" spans="1:31" x14ac:dyDescent="0.3">
      <c r="A576" s="14" t="s">
        <v>25</v>
      </c>
      <c r="B576" t="s">
        <v>2803</v>
      </c>
      <c r="C576" t="s">
        <v>791</v>
      </c>
      <c r="D576" t="s">
        <v>48</v>
      </c>
      <c r="E576" s="7">
        <v>871951430730800</v>
      </c>
      <c r="F576" s="7">
        <v>929002493102</v>
      </c>
      <c r="G576" t="s">
        <v>287</v>
      </c>
      <c r="H576" s="4">
        <v>369.17</v>
      </c>
      <c r="I576" s="4">
        <v>386</v>
      </c>
      <c r="J576" s="4">
        <f t="shared" si="20"/>
        <v>463.2</v>
      </c>
      <c r="K576" s="10">
        <v>4.558875314895583E-2</v>
      </c>
      <c r="L576" s="7">
        <v>8539520000</v>
      </c>
      <c r="M576" t="s">
        <v>10</v>
      </c>
      <c r="N576">
        <v>10</v>
      </c>
      <c r="O576" t="s">
        <v>958</v>
      </c>
      <c r="P576">
        <v>2</v>
      </c>
      <c r="Q576" s="12">
        <v>25000</v>
      </c>
      <c r="R576" s="22">
        <v>5.8</v>
      </c>
      <c r="S576" s="12">
        <v>345</v>
      </c>
      <c r="T576" s="12">
        <f t="shared" si="21"/>
        <v>59.482758620689658</v>
      </c>
      <c r="U576" s="12" t="s">
        <v>1007</v>
      </c>
      <c r="V576" s="12" t="s">
        <v>1095</v>
      </c>
      <c r="W576" s="12">
        <v>12</v>
      </c>
      <c r="X576" t="s">
        <v>1021</v>
      </c>
      <c r="Z576">
        <v>50.5</v>
      </c>
      <c r="AC576">
        <v>45.5</v>
      </c>
      <c r="AD576" s="15" t="s">
        <v>1105</v>
      </c>
      <c r="AE576" t="s">
        <v>2845</v>
      </c>
    </row>
    <row r="577" spans="1:31" x14ac:dyDescent="0.3">
      <c r="A577" s="14" t="s">
        <v>25</v>
      </c>
      <c r="B577" t="s">
        <v>2811</v>
      </c>
      <c r="C577" t="s">
        <v>809</v>
      </c>
      <c r="D577" t="s">
        <v>48</v>
      </c>
      <c r="E577" s="7">
        <v>871869672855000</v>
      </c>
      <c r="F577" s="7">
        <v>929001375602</v>
      </c>
      <c r="G577" t="s">
        <v>354</v>
      </c>
      <c r="H577" s="4">
        <v>968.33</v>
      </c>
      <c r="I577" s="4">
        <v>940</v>
      </c>
      <c r="J577" s="4">
        <f t="shared" si="20"/>
        <v>1128</v>
      </c>
      <c r="K577" s="10">
        <v>-2.9256555100017567E-2</v>
      </c>
      <c r="L577" s="7">
        <v>8539520000</v>
      </c>
      <c r="M577" t="s">
        <v>10</v>
      </c>
      <c r="N577">
        <v>10</v>
      </c>
      <c r="O577" t="s">
        <v>958</v>
      </c>
      <c r="P577">
        <v>5</v>
      </c>
      <c r="Q577" s="12">
        <v>75000</v>
      </c>
      <c r="R577" s="22">
        <v>16</v>
      </c>
      <c r="S577" s="12">
        <v>2300</v>
      </c>
      <c r="T577" s="12">
        <f t="shared" si="21"/>
        <v>143.75</v>
      </c>
      <c r="U577" s="12" t="s">
        <v>1113</v>
      </c>
      <c r="V577" s="12">
        <v>3000</v>
      </c>
      <c r="W577" t="s">
        <v>28</v>
      </c>
      <c r="X577" t="s">
        <v>962</v>
      </c>
      <c r="Z577">
        <v>28</v>
      </c>
      <c r="AA577">
        <v>1060</v>
      </c>
      <c r="AD577" s="15" t="s">
        <v>1329</v>
      </c>
      <c r="AE577" t="s">
        <v>2845</v>
      </c>
    </row>
    <row r="578" spans="1:31" x14ac:dyDescent="0.3">
      <c r="A578" s="14" t="s">
        <v>25</v>
      </c>
      <c r="B578" t="s">
        <v>2811</v>
      </c>
      <c r="C578" t="s">
        <v>809</v>
      </c>
      <c r="D578" t="s">
        <v>48</v>
      </c>
      <c r="E578" s="7">
        <v>871869961602100</v>
      </c>
      <c r="F578" s="7">
        <v>929001961102</v>
      </c>
      <c r="G578" t="s">
        <v>355</v>
      </c>
      <c r="H578" s="4">
        <v>968.33</v>
      </c>
      <c r="I578" s="4">
        <v>940</v>
      </c>
      <c r="J578" s="4">
        <f t="shared" si="20"/>
        <v>1128</v>
      </c>
      <c r="K578" s="10">
        <v>-2.9256555100017567E-2</v>
      </c>
      <c r="L578" s="7">
        <v>8539520000</v>
      </c>
      <c r="M578" t="s">
        <v>10</v>
      </c>
      <c r="N578">
        <v>10</v>
      </c>
      <c r="O578" t="s">
        <v>958</v>
      </c>
      <c r="P578">
        <v>5</v>
      </c>
      <c r="Q578" s="12">
        <v>75000</v>
      </c>
      <c r="R578" s="22">
        <v>16</v>
      </c>
      <c r="S578" s="12">
        <v>2500</v>
      </c>
      <c r="T578" s="12">
        <f t="shared" si="21"/>
        <v>156.25</v>
      </c>
      <c r="U578" s="12" t="s">
        <v>1113</v>
      </c>
      <c r="V578" s="12">
        <v>4000</v>
      </c>
      <c r="W578" t="s">
        <v>28</v>
      </c>
      <c r="X578" t="s">
        <v>962</v>
      </c>
      <c r="Z578">
        <v>28</v>
      </c>
      <c r="AA578">
        <v>1060</v>
      </c>
      <c r="AD578" s="15" t="s">
        <v>1330</v>
      </c>
      <c r="AE578" t="s">
        <v>2845</v>
      </c>
    </row>
    <row r="579" spans="1:31" x14ac:dyDescent="0.3">
      <c r="A579" t="s">
        <v>25</v>
      </c>
      <c r="B579" t="s">
        <v>2811</v>
      </c>
      <c r="C579" t="s">
        <v>2575</v>
      </c>
      <c r="D579" t="s">
        <v>48</v>
      </c>
      <c r="E579" s="7">
        <v>871951433431100</v>
      </c>
      <c r="F579" s="7">
        <v>929003044402</v>
      </c>
      <c r="G579" t="s">
        <v>2574</v>
      </c>
      <c r="I579" s="4">
        <v>750</v>
      </c>
      <c r="J579" s="4">
        <f t="shared" si="20"/>
        <v>900</v>
      </c>
      <c r="K579" s="10" t="s">
        <v>1149</v>
      </c>
      <c r="M579" t="s">
        <v>10</v>
      </c>
      <c r="N579">
        <v>10</v>
      </c>
      <c r="O579" t="s">
        <v>958</v>
      </c>
      <c r="P579">
        <v>5</v>
      </c>
      <c r="Q579" s="12">
        <v>50000</v>
      </c>
      <c r="AD579" s="15" t="s">
        <v>2507</v>
      </c>
      <c r="AE579" t="s">
        <v>2845</v>
      </c>
    </row>
    <row r="580" spans="1:31" x14ac:dyDescent="0.3">
      <c r="A580" t="s">
        <v>25</v>
      </c>
      <c r="B580" t="s">
        <v>2811</v>
      </c>
      <c r="C580" t="s">
        <v>2575</v>
      </c>
      <c r="D580" t="s">
        <v>48</v>
      </c>
      <c r="E580" s="7">
        <v>871951433433500</v>
      </c>
      <c r="F580" s="7">
        <v>929003044502</v>
      </c>
      <c r="G580" t="s">
        <v>2576</v>
      </c>
      <c r="I580" s="4">
        <v>750</v>
      </c>
      <c r="J580" s="4">
        <f t="shared" ref="J580:J641" si="22">ROUND(I580*1.2,2)</f>
        <v>900</v>
      </c>
      <c r="K580" s="10" t="s">
        <v>1149</v>
      </c>
      <c r="M580" t="s">
        <v>10</v>
      </c>
      <c r="N580">
        <v>10</v>
      </c>
      <c r="O580" t="s">
        <v>958</v>
      </c>
      <c r="P580">
        <v>5</v>
      </c>
      <c r="Q580" s="12">
        <v>50000</v>
      </c>
      <c r="AD580" s="15" t="s">
        <v>2508</v>
      </c>
      <c r="AE580" t="s">
        <v>2845</v>
      </c>
    </row>
    <row r="581" spans="1:31" x14ac:dyDescent="0.3">
      <c r="A581" t="s">
        <v>25</v>
      </c>
      <c r="B581" t="s">
        <v>2811</v>
      </c>
      <c r="C581" t="s">
        <v>2575</v>
      </c>
      <c r="D581" t="s">
        <v>48</v>
      </c>
      <c r="E581" s="7">
        <v>871951433435900</v>
      </c>
      <c r="F581" s="7">
        <v>929003044602</v>
      </c>
      <c r="G581" t="s">
        <v>2577</v>
      </c>
      <c r="I581" s="4">
        <v>750</v>
      </c>
      <c r="J581" s="4">
        <f t="shared" si="22"/>
        <v>900</v>
      </c>
      <c r="K581" s="10" t="s">
        <v>1149</v>
      </c>
      <c r="M581" t="s">
        <v>10</v>
      </c>
      <c r="N581">
        <v>10</v>
      </c>
      <c r="O581" t="s">
        <v>958</v>
      </c>
      <c r="P581">
        <v>5</v>
      </c>
      <c r="Q581" s="12">
        <v>50000</v>
      </c>
      <c r="AD581" s="15" t="s">
        <v>2509</v>
      </c>
      <c r="AE581" t="s">
        <v>2845</v>
      </c>
    </row>
    <row r="582" spans="1:31" x14ac:dyDescent="0.3">
      <c r="A582" s="14" t="s">
        <v>25</v>
      </c>
      <c r="B582" t="s">
        <v>2811</v>
      </c>
      <c r="C582" t="s">
        <v>810</v>
      </c>
      <c r="D582" t="s">
        <v>48</v>
      </c>
      <c r="E582" s="7">
        <v>871869959235600</v>
      </c>
      <c r="F582" s="7">
        <v>929001922602</v>
      </c>
      <c r="G582" t="s">
        <v>356</v>
      </c>
      <c r="H582" s="4">
        <v>725.83</v>
      </c>
      <c r="I582" s="4">
        <v>705</v>
      </c>
      <c r="J582" s="4">
        <f t="shared" si="22"/>
        <v>846</v>
      </c>
      <c r="K582" s="10">
        <v>-2.8698180014604002E-2</v>
      </c>
      <c r="L582" s="7">
        <v>8539520000</v>
      </c>
      <c r="M582" t="s">
        <v>10</v>
      </c>
      <c r="N582">
        <v>10</v>
      </c>
      <c r="O582" t="s">
        <v>958</v>
      </c>
      <c r="P582">
        <v>5</v>
      </c>
      <c r="Q582" s="12">
        <v>75000</v>
      </c>
      <c r="R582" s="22">
        <v>12.5</v>
      </c>
      <c r="S582" s="12">
        <v>2000</v>
      </c>
      <c r="T582" s="12">
        <f>S582/R582</f>
        <v>160</v>
      </c>
      <c r="U582" s="12" t="s">
        <v>1113</v>
      </c>
      <c r="V582" s="12">
        <v>3000</v>
      </c>
      <c r="W582" t="s">
        <v>28</v>
      </c>
      <c r="X582" t="s">
        <v>962</v>
      </c>
      <c r="Z582">
        <v>28</v>
      </c>
      <c r="AA582">
        <v>1212</v>
      </c>
      <c r="AD582" s="15" t="s">
        <v>1337</v>
      </c>
      <c r="AE582" t="s">
        <v>2845</v>
      </c>
    </row>
    <row r="583" spans="1:31" x14ac:dyDescent="0.3">
      <c r="A583" s="14" t="s">
        <v>25</v>
      </c>
      <c r="B583" t="s">
        <v>2811</v>
      </c>
      <c r="C583" t="s">
        <v>810</v>
      </c>
      <c r="D583" t="s">
        <v>48</v>
      </c>
      <c r="E583" s="7">
        <v>871869959237000</v>
      </c>
      <c r="F583" s="7">
        <v>929001922702</v>
      </c>
      <c r="G583" t="s">
        <v>357</v>
      </c>
      <c r="H583" s="4">
        <v>725.83</v>
      </c>
      <c r="I583" s="4">
        <v>705</v>
      </c>
      <c r="J583" s="4">
        <f t="shared" si="22"/>
        <v>846</v>
      </c>
      <c r="K583" s="10">
        <v>-2.8698180014604002E-2</v>
      </c>
      <c r="L583" s="7">
        <v>8539520000</v>
      </c>
      <c r="M583" t="s">
        <v>10</v>
      </c>
      <c r="N583">
        <v>10</v>
      </c>
      <c r="O583" t="s">
        <v>958</v>
      </c>
      <c r="P583">
        <v>5</v>
      </c>
      <c r="Q583" s="12">
        <v>75000</v>
      </c>
      <c r="R583" s="22">
        <v>12.5</v>
      </c>
      <c r="S583" s="12">
        <v>2100</v>
      </c>
      <c r="T583" s="12">
        <f>S583/R583</f>
        <v>168</v>
      </c>
      <c r="U583" s="12" t="s">
        <v>1113</v>
      </c>
      <c r="V583" s="12">
        <v>4000</v>
      </c>
      <c r="W583" t="s">
        <v>28</v>
      </c>
      <c r="X583" t="s">
        <v>962</v>
      </c>
      <c r="Z583">
        <v>28</v>
      </c>
      <c r="AA583">
        <v>1212</v>
      </c>
      <c r="AD583" s="15" t="s">
        <v>1331</v>
      </c>
      <c r="AE583" t="s">
        <v>2845</v>
      </c>
    </row>
    <row r="584" spans="1:31" x14ac:dyDescent="0.3">
      <c r="A584" s="14" t="s">
        <v>25</v>
      </c>
      <c r="B584" t="s">
        <v>2811</v>
      </c>
      <c r="C584" t="s">
        <v>810</v>
      </c>
      <c r="D584" t="s">
        <v>48</v>
      </c>
      <c r="E584" s="7">
        <v>871869959239400</v>
      </c>
      <c r="F584" s="7">
        <v>929001922802</v>
      </c>
      <c r="G584" t="s">
        <v>358</v>
      </c>
      <c r="H584" s="4">
        <v>725.83</v>
      </c>
      <c r="I584" s="4">
        <v>705</v>
      </c>
      <c r="J584" s="4">
        <f t="shared" si="22"/>
        <v>846</v>
      </c>
      <c r="K584" s="10">
        <v>-2.8698180014604002E-2</v>
      </c>
      <c r="L584" s="7">
        <v>8539520000</v>
      </c>
      <c r="M584" t="s">
        <v>10</v>
      </c>
      <c r="N584">
        <v>10</v>
      </c>
      <c r="O584" t="s">
        <v>958</v>
      </c>
      <c r="P584">
        <v>5</v>
      </c>
      <c r="Q584" s="12">
        <v>75000</v>
      </c>
      <c r="R584" s="22">
        <v>12.5</v>
      </c>
      <c r="S584" s="12">
        <v>2100</v>
      </c>
      <c r="T584" s="12">
        <f>S584/R584</f>
        <v>168</v>
      </c>
      <c r="U584" s="12" t="s">
        <v>1113</v>
      </c>
      <c r="V584" s="12">
        <v>6500</v>
      </c>
      <c r="W584" t="s">
        <v>28</v>
      </c>
      <c r="X584" t="s">
        <v>962</v>
      </c>
      <c r="Z584">
        <v>28</v>
      </c>
      <c r="AA584">
        <v>1212</v>
      </c>
      <c r="AD584" s="15" t="s">
        <v>1332</v>
      </c>
      <c r="AE584" t="s">
        <v>2845</v>
      </c>
    </row>
    <row r="585" spans="1:31" x14ac:dyDescent="0.3">
      <c r="A585" t="s">
        <v>25</v>
      </c>
      <c r="B585" t="s">
        <v>2811</v>
      </c>
      <c r="C585" t="s">
        <v>2757</v>
      </c>
      <c r="D585" t="s">
        <v>48</v>
      </c>
      <c r="E585" s="7">
        <v>871869681921000</v>
      </c>
      <c r="F585" s="7">
        <v>929001908502</v>
      </c>
      <c r="G585" t="s">
        <v>2755</v>
      </c>
      <c r="I585" s="4">
        <v>950</v>
      </c>
      <c r="J585" s="4">
        <f t="shared" si="22"/>
        <v>1140</v>
      </c>
      <c r="K585" s="10" t="s">
        <v>1149</v>
      </c>
      <c r="M585" t="s">
        <v>10</v>
      </c>
      <c r="N585">
        <v>10</v>
      </c>
      <c r="O585" t="s">
        <v>958</v>
      </c>
      <c r="P585">
        <v>5</v>
      </c>
      <c r="Q585" s="12">
        <v>50000</v>
      </c>
      <c r="AD585" s="15" t="s">
        <v>2516</v>
      </c>
      <c r="AE585" t="s">
        <v>2845</v>
      </c>
    </row>
    <row r="586" spans="1:31" x14ac:dyDescent="0.3">
      <c r="A586" t="s">
        <v>25</v>
      </c>
      <c r="B586" t="s">
        <v>2811</v>
      </c>
      <c r="C586" t="s">
        <v>2757</v>
      </c>
      <c r="D586" t="s">
        <v>48</v>
      </c>
      <c r="E586" s="7">
        <v>871869681923400</v>
      </c>
      <c r="F586" s="7">
        <v>929001908602</v>
      </c>
      <c r="G586" t="s">
        <v>2756</v>
      </c>
      <c r="I586" s="4">
        <v>950</v>
      </c>
      <c r="J586" s="4">
        <f t="shared" si="22"/>
        <v>1140</v>
      </c>
      <c r="K586" s="10" t="s">
        <v>1149</v>
      </c>
      <c r="M586" t="s">
        <v>10</v>
      </c>
      <c r="N586">
        <v>10</v>
      </c>
      <c r="O586" t="s">
        <v>958</v>
      </c>
      <c r="P586">
        <v>5</v>
      </c>
      <c r="Q586" s="12">
        <v>50000</v>
      </c>
      <c r="AD586" s="15" t="s">
        <v>2517</v>
      </c>
      <c r="AE586" t="s">
        <v>2845</v>
      </c>
    </row>
    <row r="587" spans="1:31" x14ac:dyDescent="0.3">
      <c r="A587" t="s">
        <v>25</v>
      </c>
      <c r="B587" t="s">
        <v>2811</v>
      </c>
      <c r="C587" t="s">
        <v>2757</v>
      </c>
      <c r="D587" t="s">
        <v>48</v>
      </c>
      <c r="E587" s="7">
        <v>871869681925800</v>
      </c>
      <c r="F587" s="7">
        <v>929001908702</v>
      </c>
      <c r="G587" t="s">
        <v>2758</v>
      </c>
      <c r="I587" s="4">
        <v>950</v>
      </c>
      <c r="J587" s="4">
        <f t="shared" si="22"/>
        <v>1140</v>
      </c>
      <c r="K587" s="10" t="s">
        <v>1149</v>
      </c>
      <c r="M587" t="s">
        <v>10</v>
      </c>
      <c r="N587">
        <v>10</v>
      </c>
      <c r="O587" t="s">
        <v>958</v>
      </c>
      <c r="P587">
        <v>5</v>
      </c>
      <c r="Q587" s="12">
        <v>50000</v>
      </c>
      <c r="AD587" s="15" t="s">
        <v>2518</v>
      </c>
      <c r="AE587" t="s">
        <v>2845</v>
      </c>
    </row>
    <row r="588" spans="1:31" x14ac:dyDescent="0.3">
      <c r="A588" t="s">
        <v>25</v>
      </c>
      <c r="B588" t="s">
        <v>2811</v>
      </c>
      <c r="C588" t="s">
        <v>2677</v>
      </c>
      <c r="D588" t="s">
        <v>48</v>
      </c>
      <c r="E588" s="7">
        <v>871951443166900</v>
      </c>
      <c r="F588" s="7">
        <v>929003482202</v>
      </c>
      <c r="G588" t="s">
        <v>1975</v>
      </c>
      <c r="I588" s="4">
        <v>1200</v>
      </c>
      <c r="J588" s="4">
        <f t="shared" si="22"/>
        <v>1440</v>
      </c>
      <c r="K588" s="10" t="s">
        <v>1149</v>
      </c>
      <c r="M588" t="s">
        <v>10</v>
      </c>
      <c r="N588">
        <v>10</v>
      </c>
      <c r="O588" t="s">
        <v>958</v>
      </c>
      <c r="P588">
        <v>10</v>
      </c>
      <c r="Q588" s="12">
        <v>100000</v>
      </c>
      <c r="AD588" s="15" t="s">
        <v>2444</v>
      </c>
      <c r="AE588" t="s">
        <v>2845</v>
      </c>
    </row>
    <row r="589" spans="1:31" x14ac:dyDescent="0.3">
      <c r="A589" t="s">
        <v>25</v>
      </c>
      <c r="B589" t="s">
        <v>2811</v>
      </c>
      <c r="C589" t="s">
        <v>2677</v>
      </c>
      <c r="D589" t="s">
        <v>48</v>
      </c>
      <c r="E589" s="7">
        <v>872016926959000</v>
      </c>
      <c r="F589" s="7">
        <v>929003731802</v>
      </c>
      <c r="G589" t="s">
        <v>1976</v>
      </c>
      <c r="I589" s="4">
        <v>1200</v>
      </c>
      <c r="J589" s="4">
        <f t="shared" si="22"/>
        <v>1440</v>
      </c>
      <c r="K589" s="10" t="s">
        <v>1149</v>
      </c>
      <c r="M589" t="s">
        <v>10</v>
      </c>
      <c r="N589">
        <v>10</v>
      </c>
      <c r="O589" t="s">
        <v>958</v>
      </c>
      <c r="P589">
        <v>10</v>
      </c>
      <c r="Q589" s="12">
        <v>100000</v>
      </c>
      <c r="AD589" s="15" t="s">
        <v>2445</v>
      </c>
      <c r="AE589" t="s">
        <v>2845</v>
      </c>
    </row>
    <row r="590" spans="1:31" x14ac:dyDescent="0.3">
      <c r="A590" t="s">
        <v>25</v>
      </c>
      <c r="B590" t="s">
        <v>2811</v>
      </c>
      <c r="C590" t="s">
        <v>2677</v>
      </c>
      <c r="D590" t="s">
        <v>48</v>
      </c>
      <c r="E590" s="7">
        <v>872016927690100</v>
      </c>
      <c r="F590" s="7">
        <v>929003745102</v>
      </c>
      <c r="G590" t="s">
        <v>1979</v>
      </c>
      <c r="I590" s="4">
        <v>800</v>
      </c>
      <c r="J590" s="4">
        <f t="shared" si="22"/>
        <v>960</v>
      </c>
      <c r="K590" s="10" t="s">
        <v>1149</v>
      </c>
      <c r="M590" t="s">
        <v>10</v>
      </c>
      <c r="N590">
        <v>10</v>
      </c>
      <c r="O590" t="s">
        <v>958</v>
      </c>
      <c r="P590">
        <v>7</v>
      </c>
      <c r="Q590" s="12">
        <v>75000</v>
      </c>
      <c r="AD590" s="15" t="s">
        <v>2448</v>
      </c>
      <c r="AE590" t="s">
        <v>2845</v>
      </c>
    </row>
    <row r="591" spans="1:31" x14ac:dyDescent="0.3">
      <c r="A591" t="s">
        <v>25</v>
      </c>
      <c r="B591" t="s">
        <v>2811</v>
      </c>
      <c r="C591" t="s">
        <v>2677</v>
      </c>
      <c r="D591" t="s">
        <v>48</v>
      </c>
      <c r="E591" s="7">
        <v>871951433972900</v>
      </c>
      <c r="F591" s="7">
        <v>929003067002</v>
      </c>
      <c r="G591" t="s">
        <v>1980</v>
      </c>
      <c r="I591" s="4">
        <v>800</v>
      </c>
      <c r="J591" s="4">
        <f t="shared" si="22"/>
        <v>960</v>
      </c>
      <c r="K591" s="10" t="s">
        <v>1149</v>
      </c>
      <c r="M591" t="s">
        <v>10</v>
      </c>
      <c r="N591">
        <v>10</v>
      </c>
      <c r="O591" t="s">
        <v>958</v>
      </c>
      <c r="P591">
        <v>7</v>
      </c>
      <c r="Q591" s="12">
        <v>75000</v>
      </c>
      <c r="AD591" s="15" t="s">
        <v>2449</v>
      </c>
      <c r="AE591" t="s">
        <v>2845</v>
      </c>
    </row>
    <row r="592" spans="1:31" x14ac:dyDescent="0.3">
      <c r="A592" t="s">
        <v>25</v>
      </c>
      <c r="B592" t="s">
        <v>2811</v>
      </c>
      <c r="C592" t="s">
        <v>2677</v>
      </c>
      <c r="D592" t="s">
        <v>48</v>
      </c>
      <c r="E592" s="7">
        <v>871951433974300</v>
      </c>
      <c r="F592" s="7">
        <v>929003067102</v>
      </c>
      <c r="G592" t="s">
        <v>1981</v>
      </c>
      <c r="I592" s="4">
        <v>800</v>
      </c>
      <c r="J592" s="4">
        <f t="shared" si="22"/>
        <v>960</v>
      </c>
      <c r="K592" s="10" t="s">
        <v>1149</v>
      </c>
      <c r="M592" t="s">
        <v>10</v>
      </c>
      <c r="N592">
        <v>10</v>
      </c>
      <c r="O592" t="s">
        <v>958</v>
      </c>
      <c r="P592">
        <v>7</v>
      </c>
      <c r="Q592" s="12">
        <v>75000</v>
      </c>
      <c r="AD592" s="15" t="s">
        <v>2450</v>
      </c>
      <c r="AE592" t="s">
        <v>2845</v>
      </c>
    </row>
    <row r="593" spans="1:31" x14ac:dyDescent="0.3">
      <c r="A593" s="14" t="s">
        <v>25</v>
      </c>
      <c r="B593" t="s">
        <v>2811</v>
      </c>
      <c r="C593" t="s">
        <v>811</v>
      </c>
      <c r="D593" t="s">
        <v>48</v>
      </c>
      <c r="E593" s="7">
        <v>871951431656000</v>
      </c>
      <c r="F593" s="7">
        <v>929002998202</v>
      </c>
      <c r="G593" t="s">
        <v>359</v>
      </c>
      <c r="H593" s="4">
        <v>806.67</v>
      </c>
      <c r="I593" s="4">
        <v>785</v>
      </c>
      <c r="J593" s="4">
        <f t="shared" si="22"/>
        <v>942</v>
      </c>
      <c r="K593" s="10">
        <v>-2.6863525357333162E-2</v>
      </c>
      <c r="L593" s="7">
        <v>8539520000</v>
      </c>
      <c r="M593" t="s">
        <v>10</v>
      </c>
      <c r="N593">
        <v>10</v>
      </c>
      <c r="O593" t="s">
        <v>958</v>
      </c>
      <c r="P593">
        <v>5</v>
      </c>
      <c r="Q593" s="12">
        <v>75000</v>
      </c>
      <c r="R593" s="22">
        <v>14.7</v>
      </c>
      <c r="S593" s="12">
        <v>2300</v>
      </c>
      <c r="T593" s="12">
        <f>S593/R593</f>
        <v>156.46258503401361</v>
      </c>
      <c r="U593" s="12" t="s">
        <v>1113</v>
      </c>
      <c r="V593" s="12">
        <v>3000</v>
      </c>
      <c r="W593" t="s">
        <v>28</v>
      </c>
      <c r="X593" t="s">
        <v>962</v>
      </c>
      <c r="Z593">
        <v>28</v>
      </c>
      <c r="AA593">
        <v>1212</v>
      </c>
      <c r="AD593" s="15" t="s">
        <v>1333</v>
      </c>
      <c r="AE593" t="s">
        <v>2845</v>
      </c>
    </row>
    <row r="594" spans="1:31" x14ac:dyDescent="0.3">
      <c r="A594" s="14" t="s">
        <v>25</v>
      </c>
      <c r="B594" t="s">
        <v>2811</v>
      </c>
      <c r="C594" t="s">
        <v>811</v>
      </c>
      <c r="D594" t="s">
        <v>48</v>
      </c>
      <c r="E594" s="7">
        <v>871951431658400</v>
      </c>
      <c r="F594" s="7">
        <v>929002998302</v>
      </c>
      <c r="G594" t="s">
        <v>360</v>
      </c>
      <c r="H594" s="4">
        <v>806.67</v>
      </c>
      <c r="I594" s="4">
        <v>785</v>
      </c>
      <c r="J594" s="4">
        <f t="shared" si="22"/>
        <v>942</v>
      </c>
      <c r="K594" s="10">
        <v>-2.6863525357333162E-2</v>
      </c>
      <c r="L594" s="7">
        <v>8539520000</v>
      </c>
      <c r="M594" t="s">
        <v>10</v>
      </c>
      <c r="N594">
        <v>10</v>
      </c>
      <c r="O594" t="s">
        <v>958</v>
      </c>
      <c r="P594">
        <v>5</v>
      </c>
      <c r="Q594" s="12">
        <v>75000</v>
      </c>
      <c r="R594" s="22">
        <v>14.7</v>
      </c>
      <c r="S594" s="12">
        <v>2500</v>
      </c>
      <c r="T594" s="12">
        <f>S594/R594</f>
        <v>170.06802721088437</v>
      </c>
      <c r="U594" s="12" t="s">
        <v>1113</v>
      </c>
      <c r="V594" s="12">
        <v>4000</v>
      </c>
      <c r="W594" t="s">
        <v>28</v>
      </c>
      <c r="X594" t="s">
        <v>962</v>
      </c>
      <c r="Z594">
        <v>28</v>
      </c>
      <c r="AA594">
        <v>1212</v>
      </c>
      <c r="AD594" s="15" t="s">
        <v>1334</v>
      </c>
      <c r="AE594" t="s">
        <v>2845</v>
      </c>
    </row>
    <row r="595" spans="1:31" x14ac:dyDescent="0.3">
      <c r="A595" s="14" t="s">
        <v>25</v>
      </c>
      <c r="B595" t="s">
        <v>2811</v>
      </c>
      <c r="C595" t="s">
        <v>811</v>
      </c>
      <c r="D595" t="s">
        <v>48</v>
      </c>
      <c r="E595" s="7">
        <v>871951431660700</v>
      </c>
      <c r="F595" s="7">
        <v>929002998402</v>
      </c>
      <c r="G595" t="s">
        <v>361</v>
      </c>
      <c r="H595" s="4">
        <v>806.67</v>
      </c>
      <c r="I595" s="4">
        <v>785</v>
      </c>
      <c r="J595" s="4">
        <f t="shared" si="22"/>
        <v>942</v>
      </c>
      <c r="K595" s="10">
        <v>-2.6863525357333162E-2</v>
      </c>
      <c r="L595" s="7">
        <v>8539520000</v>
      </c>
      <c r="M595" t="s">
        <v>10</v>
      </c>
      <c r="N595">
        <v>10</v>
      </c>
      <c r="O595" t="s">
        <v>958</v>
      </c>
      <c r="P595">
        <v>5</v>
      </c>
      <c r="Q595" s="12">
        <v>75000</v>
      </c>
      <c r="R595" s="22">
        <v>14.7</v>
      </c>
      <c r="S595" s="12">
        <v>2500</v>
      </c>
      <c r="T595" s="12">
        <f>S595/R595</f>
        <v>170.06802721088437</v>
      </c>
      <c r="U595" s="12" t="s">
        <v>1113</v>
      </c>
      <c r="V595" s="12">
        <v>6500</v>
      </c>
      <c r="W595" t="s">
        <v>28</v>
      </c>
      <c r="X595" t="s">
        <v>962</v>
      </c>
      <c r="Z595">
        <v>28</v>
      </c>
      <c r="AA595">
        <v>1212</v>
      </c>
      <c r="AD595" s="15" t="s">
        <v>1335</v>
      </c>
      <c r="AE595" t="s">
        <v>2845</v>
      </c>
    </row>
    <row r="596" spans="1:31" x14ac:dyDescent="0.3">
      <c r="A596" t="s">
        <v>25</v>
      </c>
      <c r="B596" t="s">
        <v>2811</v>
      </c>
      <c r="C596" t="s">
        <v>2721</v>
      </c>
      <c r="D596" t="s">
        <v>48</v>
      </c>
      <c r="E596" s="7">
        <v>871951433437300</v>
      </c>
      <c r="F596" s="7">
        <v>929002421202</v>
      </c>
      <c r="G596" t="s">
        <v>2720</v>
      </c>
      <c r="I596" s="4">
        <v>840</v>
      </c>
      <c r="J596" s="4">
        <f t="shared" si="22"/>
        <v>1008</v>
      </c>
      <c r="K596" s="10" t="s">
        <v>1149</v>
      </c>
      <c r="M596" t="s">
        <v>10</v>
      </c>
      <c r="N596">
        <v>10</v>
      </c>
      <c r="O596" t="s">
        <v>958</v>
      </c>
      <c r="P596">
        <v>5</v>
      </c>
      <c r="Q596" s="12">
        <v>50000</v>
      </c>
      <c r="AD596" s="15" t="s">
        <v>2510</v>
      </c>
      <c r="AE596" t="s">
        <v>2845</v>
      </c>
    </row>
    <row r="597" spans="1:31" x14ac:dyDescent="0.3">
      <c r="A597" t="s">
        <v>25</v>
      </c>
      <c r="B597" t="s">
        <v>2811</v>
      </c>
      <c r="C597" t="s">
        <v>2721</v>
      </c>
      <c r="D597" t="s">
        <v>48</v>
      </c>
      <c r="E597" s="7">
        <v>871951433439700</v>
      </c>
      <c r="F597" s="7">
        <v>929002421302</v>
      </c>
      <c r="G597" t="s">
        <v>2722</v>
      </c>
      <c r="I597" s="4">
        <v>840</v>
      </c>
      <c r="J597" s="4">
        <f t="shared" si="22"/>
        <v>1008</v>
      </c>
      <c r="K597" s="10" t="s">
        <v>1149</v>
      </c>
      <c r="M597" t="s">
        <v>10</v>
      </c>
      <c r="N597">
        <v>10</v>
      </c>
      <c r="O597" t="s">
        <v>958</v>
      </c>
      <c r="P597">
        <v>5</v>
      </c>
      <c r="Q597" s="12">
        <v>50000</v>
      </c>
      <c r="AD597" s="15" t="s">
        <v>2511</v>
      </c>
      <c r="AE597" t="s">
        <v>2845</v>
      </c>
    </row>
    <row r="598" spans="1:31" x14ac:dyDescent="0.3">
      <c r="A598" t="s">
        <v>25</v>
      </c>
      <c r="B598" t="s">
        <v>2811</v>
      </c>
      <c r="C598" t="s">
        <v>2721</v>
      </c>
      <c r="D598" t="s">
        <v>48</v>
      </c>
      <c r="E598" s="7">
        <v>871951433441000</v>
      </c>
      <c r="F598" s="7">
        <v>929002421402</v>
      </c>
      <c r="G598" t="s">
        <v>2723</v>
      </c>
      <c r="I598" s="4">
        <v>840</v>
      </c>
      <c r="J598" s="4">
        <f t="shared" si="22"/>
        <v>1008</v>
      </c>
      <c r="K598" s="10" t="s">
        <v>1149</v>
      </c>
      <c r="M598" t="s">
        <v>10</v>
      </c>
      <c r="N598">
        <v>10</v>
      </c>
      <c r="O598" t="s">
        <v>958</v>
      </c>
      <c r="P598">
        <v>5</v>
      </c>
      <c r="Q598" s="12">
        <v>50000</v>
      </c>
      <c r="AD598" s="15" t="s">
        <v>2512</v>
      </c>
      <c r="AE598" t="s">
        <v>2845</v>
      </c>
    </row>
    <row r="599" spans="1:31" x14ac:dyDescent="0.3">
      <c r="A599" s="14" t="s">
        <v>25</v>
      </c>
      <c r="B599" t="s">
        <v>2811</v>
      </c>
      <c r="C599" t="s">
        <v>812</v>
      </c>
      <c r="D599" t="s">
        <v>48</v>
      </c>
      <c r="E599" s="7">
        <v>871869959241700</v>
      </c>
      <c r="F599" s="7">
        <v>929001922902</v>
      </c>
      <c r="G599" t="s">
        <v>362</v>
      </c>
      <c r="H599" s="4">
        <v>968.33</v>
      </c>
      <c r="I599" s="4">
        <v>940</v>
      </c>
      <c r="J599" s="4">
        <f t="shared" si="22"/>
        <v>1128</v>
      </c>
      <c r="K599" s="10">
        <v>-2.9256555100017567E-2</v>
      </c>
      <c r="L599" s="7">
        <v>8539520000</v>
      </c>
      <c r="M599" t="s">
        <v>10</v>
      </c>
      <c r="N599">
        <v>10</v>
      </c>
      <c r="O599" t="s">
        <v>958</v>
      </c>
      <c r="P599">
        <v>5</v>
      </c>
      <c r="Q599" s="12">
        <v>75000</v>
      </c>
      <c r="R599" s="22">
        <v>18.2</v>
      </c>
      <c r="S599" s="12">
        <v>2900</v>
      </c>
      <c r="T599" s="12">
        <f>S599/R599</f>
        <v>159.34065934065936</v>
      </c>
      <c r="U599" s="12" t="s">
        <v>1113</v>
      </c>
      <c r="V599" s="12">
        <v>3000</v>
      </c>
      <c r="W599" t="s">
        <v>28</v>
      </c>
      <c r="X599" t="s">
        <v>962</v>
      </c>
      <c r="Z599">
        <v>28</v>
      </c>
      <c r="AA599">
        <v>1513</v>
      </c>
      <c r="AD599" s="15" t="s">
        <v>1336</v>
      </c>
      <c r="AE599" t="s">
        <v>2845</v>
      </c>
    </row>
    <row r="600" spans="1:31" x14ac:dyDescent="0.3">
      <c r="A600" s="14" t="s">
        <v>25</v>
      </c>
      <c r="B600" t="s">
        <v>2811</v>
      </c>
      <c r="C600" t="s">
        <v>812</v>
      </c>
      <c r="D600" t="s">
        <v>48</v>
      </c>
      <c r="E600" s="7">
        <v>871869959243100</v>
      </c>
      <c r="F600" s="7">
        <v>929001923002</v>
      </c>
      <c r="G600" t="s">
        <v>363</v>
      </c>
      <c r="H600" s="4">
        <v>968.33</v>
      </c>
      <c r="I600" s="4">
        <v>940</v>
      </c>
      <c r="J600" s="4">
        <f t="shared" si="22"/>
        <v>1128</v>
      </c>
      <c r="K600" s="10">
        <v>-2.9256555100017567E-2</v>
      </c>
      <c r="L600" s="7">
        <v>8539520000</v>
      </c>
      <c r="M600" t="s">
        <v>10</v>
      </c>
      <c r="N600">
        <v>10</v>
      </c>
      <c r="O600" t="s">
        <v>958</v>
      </c>
      <c r="P600">
        <v>5</v>
      </c>
      <c r="Q600" s="12">
        <v>75000</v>
      </c>
      <c r="R600" s="22">
        <v>18.2</v>
      </c>
      <c r="S600" s="12">
        <v>3100</v>
      </c>
      <c r="T600" s="12">
        <f>S600/R600</f>
        <v>170.32967032967034</v>
      </c>
      <c r="U600" s="12" t="s">
        <v>1113</v>
      </c>
      <c r="V600" s="12">
        <v>4000</v>
      </c>
      <c r="W600" t="s">
        <v>28</v>
      </c>
      <c r="X600" t="s">
        <v>962</v>
      </c>
      <c r="Z600">
        <v>28</v>
      </c>
      <c r="AA600">
        <v>1513</v>
      </c>
      <c r="AD600" s="15" t="s">
        <v>1338</v>
      </c>
      <c r="AE600" t="s">
        <v>2845</v>
      </c>
    </row>
    <row r="601" spans="1:31" x14ac:dyDescent="0.3">
      <c r="A601" s="14" t="s">
        <v>25</v>
      </c>
      <c r="B601" t="s">
        <v>2811</v>
      </c>
      <c r="C601" t="s">
        <v>812</v>
      </c>
      <c r="D601" t="s">
        <v>48</v>
      </c>
      <c r="E601" s="7">
        <v>871869959245500</v>
      </c>
      <c r="F601" s="7">
        <v>929001923102</v>
      </c>
      <c r="G601" t="s">
        <v>364</v>
      </c>
      <c r="H601" s="4">
        <v>968.33</v>
      </c>
      <c r="I601" s="4">
        <v>940</v>
      </c>
      <c r="J601" s="4">
        <f t="shared" si="22"/>
        <v>1128</v>
      </c>
      <c r="K601" s="10">
        <v>-2.9256555100017567E-2</v>
      </c>
      <c r="L601" s="7">
        <v>8539520000</v>
      </c>
      <c r="M601" t="s">
        <v>10</v>
      </c>
      <c r="N601">
        <v>10</v>
      </c>
      <c r="O601" t="s">
        <v>958</v>
      </c>
      <c r="P601">
        <v>5</v>
      </c>
      <c r="Q601" s="12">
        <v>75000</v>
      </c>
      <c r="R601" s="22">
        <v>18.2</v>
      </c>
      <c r="S601" s="12">
        <v>3100</v>
      </c>
      <c r="T601" s="12">
        <f>S601/R601</f>
        <v>170.32967032967034</v>
      </c>
      <c r="U601" s="12" t="s">
        <v>1113</v>
      </c>
      <c r="V601" s="12">
        <v>6500</v>
      </c>
      <c r="W601" t="s">
        <v>28</v>
      </c>
      <c r="X601" t="s">
        <v>962</v>
      </c>
      <c r="Z601">
        <v>28</v>
      </c>
      <c r="AA601">
        <v>1513</v>
      </c>
      <c r="AD601" s="15" t="s">
        <v>1339</v>
      </c>
      <c r="AE601" t="s">
        <v>2845</v>
      </c>
    </row>
    <row r="602" spans="1:31" x14ac:dyDescent="0.3">
      <c r="A602" t="s">
        <v>25</v>
      </c>
      <c r="B602" t="s">
        <v>2811</v>
      </c>
      <c r="C602" t="s">
        <v>2760</v>
      </c>
      <c r="D602" t="s">
        <v>48</v>
      </c>
      <c r="E602" s="7">
        <v>871869681929600</v>
      </c>
      <c r="F602" s="7">
        <v>929001908802</v>
      </c>
      <c r="G602" t="s">
        <v>2759</v>
      </c>
      <c r="I602" s="4">
        <v>990</v>
      </c>
      <c r="J602" s="4">
        <f t="shared" si="22"/>
        <v>1188</v>
      </c>
      <c r="K602" s="10" t="s">
        <v>1149</v>
      </c>
      <c r="M602" t="s">
        <v>10</v>
      </c>
      <c r="N602">
        <v>10</v>
      </c>
      <c r="O602" t="s">
        <v>958</v>
      </c>
      <c r="P602">
        <v>5</v>
      </c>
      <c r="Q602" s="12">
        <v>50000</v>
      </c>
      <c r="AD602" s="15" t="s">
        <v>2513</v>
      </c>
      <c r="AE602" t="s">
        <v>2845</v>
      </c>
    </row>
    <row r="603" spans="1:31" x14ac:dyDescent="0.3">
      <c r="A603" t="s">
        <v>25</v>
      </c>
      <c r="B603" t="s">
        <v>2811</v>
      </c>
      <c r="C603" t="s">
        <v>2760</v>
      </c>
      <c r="D603" t="s">
        <v>48</v>
      </c>
      <c r="E603" s="7">
        <v>871869681931900</v>
      </c>
      <c r="F603" s="7">
        <v>929001908902</v>
      </c>
      <c r="G603" t="s">
        <v>2761</v>
      </c>
      <c r="I603" s="4">
        <v>990</v>
      </c>
      <c r="J603" s="4">
        <f t="shared" si="22"/>
        <v>1188</v>
      </c>
      <c r="K603" s="10" t="s">
        <v>1149</v>
      </c>
      <c r="M603" t="s">
        <v>10</v>
      </c>
      <c r="N603">
        <v>10</v>
      </c>
      <c r="O603" t="s">
        <v>958</v>
      </c>
      <c r="P603">
        <v>5</v>
      </c>
      <c r="Q603" s="12">
        <v>50000</v>
      </c>
      <c r="AD603" s="15" t="s">
        <v>2514</v>
      </c>
      <c r="AE603" t="s">
        <v>2845</v>
      </c>
    </row>
    <row r="604" spans="1:31" x14ac:dyDescent="0.3">
      <c r="A604" t="s">
        <v>25</v>
      </c>
      <c r="B604" t="s">
        <v>2811</v>
      </c>
      <c r="C604" t="s">
        <v>2760</v>
      </c>
      <c r="D604" t="s">
        <v>48</v>
      </c>
      <c r="E604" s="7">
        <v>871869681933300</v>
      </c>
      <c r="F604" s="7">
        <v>929001909002</v>
      </c>
      <c r="G604" t="s">
        <v>2762</v>
      </c>
      <c r="I604" s="4">
        <v>990</v>
      </c>
      <c r="J604" s="4">
        <f t="shared" si="22"/>
        <v>1188</v>
      </c>
      <c r="K604" s="10" t="s">
        <v>1149</v>
      </c>
      <c r="M604" t="s">
        <v>10</v>
      </c>
      <c r="N604">
        <v>10</v>
      </c>
      <c r="O604" t="s">
        <v>958</v>
      </c>
      <c r="P604">
        <v>5</v>
      </c>
      <c r="Q604" s="12">
        <v>50000</v>
      </c>
      <c r="AD604" s="15" t="s">
        <v>2515</v>
      </c>
      <c r="AE604" t="s">
        <v>2845</v>
      </c>
    </row>
    <row r="605" spans="1:31" x14ac:dyDescent="0.3">
      <c r="A605" t="s">
        <v>25</v>
      </c>
      <c r="B605" t="s">
        <v>2811</v>
      </c>
      <c r="C605" t="s">
        <v>2719</v>
      </c>
      <c r="D605" t="s">
        <v>48</v>
      </c>
      <c r="E605" s="7">
        <v>871951443168300</v>
      </c>
      <c r="F605" s="7">
        <v>929003482302</v>
      </c>
      <c r="G605" t="s">
        <v>1977</v>
      </c>
      <c r="I605" s="4">
        <v>1580</v>
      </c>
      <c r="J605" s="4">
        <f t="shared" si="22"/>
        <v>1896</v>
      </c>
      <c r="K605" s="10" t="s">
        <v>1149</v>
      </c>
      <c r="M605" t="s">
        <v>10</v>
      </c>
      <c r="N605">
        <v>10</v>
      </c>
      <c r="O605" t="s">
        <v>958</v>
      </c>
      <c r="P605">
        <v>10</v>
      </c>
      <c r="Q605" s="12">
        <v>100000</v>
      </c>
      <c r="AD605" s="15" t="s">
        <v>2446</v>
      </c>
      <c r="AE605" t="s">
        <v>2845</v>
      </c>
    </row>
    <row r="606" spans="1:31" x14ac:dyDescent="0.3">
      <c r="A606" t="s">
        <v>25</v>
      </c>
      <c r="B606" t="s">
        <v>2811</v>
      </c>
      <c r="C606" t="s">
        <v>2719</v>
      </c>
      <c r="D606" t="s">
        <v>48</v>
      </c>
      <c r="E606" s="7">
        <v>872016926961300</v>
      </c>
      <c r="F606" s="7">
        <v>929003731902</v>
      </c>
      <c r="G606" t="s">
        <v>1978</v>
      </c>
      <c r="I606" s="4">
        <v>1580</v>
      </c>
      <c r="J606" s="4">
        <f t="shared" si="22"/>
        <v>1896</v>
      </c>
      <c r="K606" s="10" t="s">
        <v>1149</v>
      </c>
      <c r="M606" t="s">
        <v>10</v>
      </c>
      <c r="N606">
        <v>10</v>
      </c>
      <c r="O606" t="s">
        <v>958</v>
      </c>
      <c r="P606">
        <v>10</v>
      </c>
      <c r="Q606" s="12">
        <v>100000</v>
      </c>
      <c r="AD606" s="15" t="s">
        <v>2447</v>
      </c>
      <c r="AE606" t="s">
        <v>2845</v>
      </c>
    </row>
    <row r="607" spans="1:31" x14ac:dyDescent="0.3">
      <c r="A607" t="s">
        <v>25</v>
      </c>
      <c r="B607" t="s">
        <v>2811</v>
      </c>
      <c r="C607" t="s">
        <v>2719</v>
      </c>
      <c r="D607" t="s">
        <v>48</v>
      </c>
      <c r="E607" s="7">
        <v>872016927692500</v>
      </c>
      <c r="F607" s="7">
        <v>929003745202</v>
      </c>
      <c r="G607" t="s">
        <v>1982</v>
      </c>
      <c r="I607" s="4">
        <v>1010</v>
      </c>
      <c r="J607" s="4">
        <f t="shared" si="22"/>
        <v>1212</v>
      </c>
      <c r="K607" s="10" t="s">
        <v>1149</v>
      </c>
      <c r="M607" t="s">
        <v>10</v>
      </c>
      <c r="N607">
        <v>10</v>
      </c>
      <c r="O607" t="s">
        <v>958</v>
      </c>
      <c r="P607">
        <v>7</v>
      </c>
      <c r="Q607" s="12">
        <v>75000</v>
      </c>
      <c r="AD607" s="15" t="s">
        <v>2451</v>
      </c>
      <c r="AE607" t="s">
        <v>2845</v>
      </c>
    </row>
    <row r="608" spans="1:31" x14ac:dyDescent="0.3">
      <c r="A608" t="s">
        <v>25</v>
      </c>
      <c r="B608" t="s">
        <v>2811</v>
      </c>
      <c r="C608" t="s">
        <v>2719</v>
      </c>
      <c r="D608" t="s">
        <v>48</v>
      </c>
      <c r="E608" s="7">
        <v>871951433976700</v>
      </c>
      <c r="F608" s="7">
        <v>929003067202</v>
      </c>
      <c r="G608" t="s">
        <v>1983</v>
      </c>
      <c r="I608" s="4">
        <v>1010</v>
      </c>
      <c r="J608" s="4">
        <f t="shared" si="22"/>
        <v>1212</v>
      </c>
      <c r="K608" s="10" t="s">
        <v>1149</v>
      </c>
      <c r="M608" t="s">
        <v>10</v>
      </c>
      <c r="N608">
        <v>10</v>
      </c>
      <c r="O608" t="s">
        <v>958</v>
      </c>
      <c r="P608">
        <v>7</v>
      </c>
      <c r="Q608" s="12">
        <v>75000</v>
      </c>
      <c r="AD608" s="15" t="s">
        <v>2452</v>
      </c>
      <c r="AE608" t="s">
        <v>2845</v>
      </c>
    </row>
    <row r="609" spans="1:33" x14ac:dyDescent="0.3">
      <c r="A609" t="s">
        <v>25</v>
      </c>
      <c r="B609" t="s">
        <v>2811</v>
      </c>
      <c r="C609" t="s">
        <v>2719</v>
      </c>
      <c r="D609" t="s">
        <v>48</v>
      </c>
      <c r="E609" s="7">
        <v>871951433978100</v>
      </c>
      <c r="F609" s="7">
        <v>929003067302</v>
      </c>
      <c r="G609" t="s">
        <v>1984</v>
      </c>
      <c r="I609" s="4">
        <v>1010</v>
      </c>
      <c r="J609" s="4">
        <f t="shared" si="22"/>
        <v>1212</v>
      </c>
      <c r="K609" s="10" t="s">
        <v>1149</v>
      </c>
      <c r="M609" t="s">
        <v>10</v>
      </c>
      <c r="N609">
        <v>10</v>
      </c>
      <c r="O609" t="s">
        <v>958</v>
      </c>
      <c r="P609">
        <v>7</v>
      </c>
      <c r="Q609" s="12">
        <v>75000</v>
      </c>
      <c r="AD609" s="15" t="s">
        <v>2453</v>
      </c>
      <c r="AE609" t="s">
        <v>2845</v>
      </c>
    </row>
    <row r="610" spans="1:33" x14ac:dyDescent="0.3">
      <c r="A610" s="14" t="s">
        <v>25</v>
      </c>
      <c r="B610" t="s">
        <v>2811</v>
      </c>
      <c r="C610" t="s">
        <v>813</v>
      </c>
      <c r="D610" t="s">
        <v>48</v>
      </c>
      <c r="E610" s="7">
        <v>871951431662100</v>
      </c>
      <c r="F610" s="7">
        <v>929002998502</v>
      </c>
      <c r="G610" t="s">
        <v>365</v>
      </c>
      <c r="H610" s="4">
        <v>1049.17</v>
      </c>
      <c r="I610" s="4">
        <v>1018</v>
      </c>
      <c r="J610" s="4">
        <f t="shared" si="22"/>
        <v>1221.5999999999999</v>
      </c>
      <c r="K610" s="10">
        <v>-2.9709198699924722E-2</v>
      </c>
      <c r="L610" s="7">
        <v>8539520000</v>
      </c>
      <c r="M610" t="s">
        <v>10</v>
      </c>
      <c r="N610">
        <v>10</v>
      </c>
      <c r="O610" t="s">
        <v>958</v>
      </c>
      <c r="P610">
        <v>5</v>
      </c>
      <c r="Q610" s="12">
        <v>75000</v>
      </c>
      <c r="R610" s="22">
        <v>21.7</v>
      </c>
      <c r="S610" s="12">
        <v>3400</v>
      </c>
      <c r="T610" s="12">
        <f>S610/R610</f>
        <v>156.68202764976959</v>
      </c>
      <c r="U610" s="12" t="s">
        <v>1113</v>
      </c>
      <c r="V610" s="12">
        <v>3000</v>
      </c>
      <c r="W610" t="s">
        <v>28</v>
      </c>
      <c r="X610" t="s">
        <v>962</v>
      </c>
      <c r="Z610">
        <v>28</v>
      </c>
      <c r="AA610">
        <v>1513</v>
      </c>
      <c r="AD610" s="15" t="s">
        <v>1340</v>
      </c>
      <c r="AE610" t="s">
        <v>2845</v>
      </c>
    </row>
    <row r="611" spans="1:33" x14ac:dyDescent="0.3">
      <c r="A611" s="14" t="s">
        <v>25</v>
      </c>
      <c r="B611" t="s">
        <v>2811</v>
      </c>
      <c r="C611" t="s">
        <v>813</v>
      </c>
      <c r="D611" t="s">
        <v>48</v>
      </c>
      <c r="E611" s="7">
        <v>871951431664500</v>
      </c>
      <c r="F611" s="7">
        <v>929002998602</v>
      </c>
      <c r="G611" t="s">
        <v>366</v>
      </c>
      <c r="H611" s="4">
        <v>1049.17</v>
      </c>
      <c r="I611" s="4">
        <v>1018</v>
      </c>
      <c r="J611" s="4">
        <f t="shared" si="22"/>
        <v>1221.5999999999999</v>
      </c>
      <c r="K611" s="10">
        <v>-2.9709198699924722E-2</v>
      </c>
      <c r="L611" s="7">
        <v>8539520000</v>
      </c>
      <c r="M611" t="s">
        <v>10</v>
      </c>
      <c r="N611">
        <v>10</v>
      </c>
      <c r="O611" t="s">
        <v>958</v>
      </c>
      <c r="P611">
        <v>5</v>
      </c>
      <c r="Q611" s="12">
        <v>75000</v>
      </c>
      <c r="R611" s="22">
        <v>21.7</v>
      </c>
      <c r="S611" s="12">
        <v>3700</v>
      </c>
      <c r="T611" s="12">
        <f>S611/R611</f>
        <v>170.50691244239633</v>
      </c>
      <c r="U611" s="12" t="s">
        <v>1113</v>
      </c>
      <c r="V611" s="12">
        <v>4000</v>
      </c>
      <c r="W611" t="s">
        <v>28</v>
      </c>
      <c r="X611" t="s">
        <v>962</v>
      </c>
      <c r="Z611">
        <v>28</v>
      </c>
      <c r="AA611">
        <v>1513</v>
      </c>
      <c r="AD611" s="15" t="s">
        <v>1341</v>
      </c>
      <c r="AE611" t="s">
        <v>2845</v>
      </c>
    </row>
    <row r="612" spans="1:33" x14ac:dyDescent="0.3">
      <c r="A612" s="14" t="s">
        <v>25</v>
      </c>
      <c r="B612" t="s">
        <v>2811</v>
      </c>
      <c r="C612" t="s">
        <v>813</v>
      </c>
      <c r="D612" t="s">
        <v>48</v>
      </c>
      <c r="E612" s="7">
        <v>871951431666900</v>
      </c>
      <c r="F612" s="7">
        <v>929002998702</v>
      </c>
      <c r="G612" t="s">
        <v>367</v>
      </c>
      <c r="H612" s="4">
        <v>1049.17</v>
      </c>
      <c r="I612" s="4">
        <v>1018</v>
      </c>
      <c r="J612" s="4">
        <f t="shared" si="22"/>
        <v>1221.5999999999999</v>
      </c>
      <c r="K612" s="10">
        <v>-2.9709198699924722E-2</v>
      </c>
      <c r="L612" s="7">
        <v>8539520000</v>
      </c>
      <c r="M612" t="s">
        <v>10</v>
      </c>
      <c r="N612">
        <v>10</v>
      </c>
      <c r="O612" t="s">
        <v>958</v>
      </c>
      <c r="P612">
        <v>5</v>
      </c>
      <c r="Q612" s="12">
        <v>75000</v>
      </c>
      <c r="R612" s="22">
        <v>21.7</v>
      </c>
      <c r="S612" s="12">
        <v>3700</v>
      </c>
      <c r="T612" s="12">
        <f>S612/R612</f>
        <v>170.50691244239633</v>
      </c>
      <c r="U612" s="12" t="s">
        <v>1113</v>
      </c>
      <c r="V612" s="12">
        <v>6500</v>
      </c>
      <c r="W612" t="s">
        <v>28</v>
      </c>
      <c r="X612" t="s">
        <v>962</v>
      </c>
      <c r="Z612">
        <v>28</v>
      </c>
      <c r="AA612">
        <v>1513</v>
      </c>
      <c r="AD612" s="15" t="s">
        <v>1342</v>
      </c>
      <c r="AE612" t="s">
        <v>2845</v>
      </c>
    </row>
    <row r="613" spans="1:33" s="24" customFormat="1" x14ac:dyDescent="0.3">
      <c r="A613" t="s">
        <v>25</v>
      </c>
      <c r="B613" t="s">
        <v>2811</v>
      </c>
      <c r="C613" t="s">
        <v>2539</v>
      </c>
      <c r="D613" t="s">
        <v>48</v>
      </c>
      <c r="E613" s="7">
        <v>871951429050100</v>
      </c>
      <c r="F613" s="7">
        <v>929002474802</v>
      </c>
      <c r="G613" t="s">
        <v>2694</v>
      </c>
      <c r="H613" s="4"/>
      <c r="I613" s="4">
        <v>1400</v>
      </c>
      <c r="J613" s="4">
        <f t="shared" si="22"/>
        <v>1680</v>
      </c>
      <c r="K613" s="10" t="s">
        <v>1149</v>
      </c>
      <c r="L613" s="7"/>
      <c r="M613" t="s">
        <v>10</v>
      </c>
      <c r="N613">
        <v>10</v>
      </c>
      <c r="O613" t="s">
        <v>958</v>
      </c>
      <c r="P613">
        <v>5</v>
      </c>
      <c r="Q613" s="12">
        <v>50000</v>
      </c>
      <c r="R613" s="22"/>
      <c r="S613" s="12"/>
      <c r="T613" s="12"/>
      <c r="U613" s="12"/>
      <c r="V613" s="12"/>
      <c r="W613"/>
      <c r="X613"/>
      <c r="Y613"/>
      <c r="Z613"/>
      <c r="AA613"/>
      <c r="AB613"/>
      <c r="AC613"/>
      <c r="AD613" s="15" t="s">
        <v>2519</v>
      </c>
      <c r="AE613" t="s">
        <v>2845</v>
      </c>
      <c r="AG613"/>
    </row>
    <row r="614" spans="1:33" s="24" customFormat="1" x14ac:dyDescent="0.3">
      <c r="A614" t="s">
        <v>25</v>
      </c>
      <c r="B614" t="s">
        <v>2811</v>
      </c>
      <c r="C614" t="s">
        <v>2539</v>
      </c>
      <c r="D614" t="s">
        <v>48</v>
      </c>
      <c r="E614" s="7">
        <v>871951429052500</v>
      </c>
      <c r="F614" s="7">
        <v>929002474902</v>
      </c>
      <c r="G614" t="s">
        <v>2553</v>
      </c>
      <c r="H614" s="4"/>
      <c r="I614" s="4">
        <v>1400</v>
      </c>
      <c r="J614" s="4">
        <f t="shared" si="22"/>
        <v>1680</v>
      </c>
      <c r="K614" s="10" t="s">
        <v>1149</v>
      </c>
      <c r="L614" s="7"/>
      <c r="M614" t="s">
        <v>10</v>
      </c>
      <c r="N614">
        <v>10</v>
      </c>
      <c r="O614" t="s">
        <v>958</v>
      </c>
      <c r="P614">
        <v>5</v>
      </c>
      <c r="Q614" s="12">
        <v>50000</v>
      </c>
      <c r="R614" s="22"/>
      <c r="S614" s="12"/>
      <c r="T614" s="12"/>
      <c r="U614" s="12"/>
      <c r="V614" s="12"/>
      <c r="W614"/>
      <c r="X614"/>
      <c r="Y614"/>
      <c r="Z614"/>
      <c r="AA614"/>
      <c r="AB614"/>
      <c r="AC614"/>
      <c r="AD614" s="15" t="s">
        <v>2520</v>
      </c>
      <c r="AE614" t="s">
        <v>2845</v>
      </c>
      <c r="AG614"/>
    </row>
    <row r="615" spans="1:33" s="24" customFormat="1" x14ac:dyDescent="0.3">
      <c r="A615" t="s">
        <v>25</v>
      </c>
      <c r="B615" t="s">
        <v>2811</v>
      </c>
      <c r="C615" t="s">
        <v>2539</v>
      </c>
      <c r="D615" t="s">
        <v>48</v>
      </c>
      <c r="E615" s="7">
        <v>871951429054900</v>
      </c>
      <c r="F615" s="7">
        <v>929002475002</v>
      </c>
      <c r="G615" t="s">
        <v>2554</v>
      </c>
      <c r="H615" s="4"/>
      <c r="I615" s="4">
        <v>1400</v>
      </c>
      <c r="J615" s="4">
        <f t="shared" si="22"/>
        <v>1680</v>
      </c>
      <c r="K615" s="10" t="s">
        <v>1149</v>
      </c>
      <c r="L615" s="7"/>
      <c r="M615" t="s">
        <v>10</v>
      </c>
      <c r="N615">
        <v>10</v>
      </c>
      <c r="O615" t="s">
        <v>958</v>
      </c>
      <c r="P615">
        <v>5</v>
      </c>
      <c r="Q615" s="12">
        <v>50000</v>
      </c>
      <c r="R615" s="22"/>
      <c r="S615" s="12"/>
      <c r="T615" s="12"/>
      <c r="U615" s="12"/>
      <c r="V615" s="12"/>
      <c r="W615"/>
      <c r="X615"/>
      <c r="Y615"/>
      <c r="Z615"/>
      <c r="AA615"/>
      <c r="AB615"/>
      <c r="AC615"/>
      <c r="AD615" s="15" t="s">
        <v>2521</v>
      </c>
      <c r="AE615" t="s">
        <v>2845</v>
      </c>
      <c r="AG615"/>
    </row>
    <row r="616" spans="1:33" x14ac:dyDescent="0.3">
      <c r="A616" t="s">
        <v>25</v>
      </c>
      <c r="B616" t="s">
        <v>2811</v>
      </c>
      <c r="C616" t="s">
        <v>2539</v>
      </c>
      <c r="D616" t="s">
        <v>48</v>
      </c>
      <c r="E616" s="7">
        <v>872016927521800</v>
      </c>
      <c r="F616" s="7">
        <v>929003734302</v>
      </c>
      <c r="G616" t="s">
        <v>1626</v>
      </c>
      <c r="I616" s="4">
        <v>765</v>
      </c>
      <c r="J616" s="4">
        <f t="shared" si="22"/>
        <v>918</v>
      </c>
      <c r="K616" s="10" t="s">
        <v>1149</v>
      </c>
      <c r="M616" t="s">
        <v>10</v>
      </c>
      <c r="N616">
        <v>10</v>
      </c>
      <c r="O616" t="s">
        <v>958</v>
      </c>
      <c r="P616">
        <v>5</v>
      </c>
      <c r="Q616" s="12">
        <v>50000</v>
      </c>
      <c r="AD616" s="15" t="s">
        <v>2045</v>
      </c>
      <c r="AE616" t="s">
        <v>2845</v>
      </c>
    </row>
    <row r="617" spans="1:33" x14ac:dyDescent="0.3">
      <c r="A617" t="s">
        <v>25</v>
      </c>
      <c r="B617" t="s">
        <v>2811</v>
      </c>
      <c r="C617" t="s">
        <v>2539</v>
      </c>
      <c r="D617" t="s">
        <v>48</v>
      </c>
      <c r="E617" s="7">
        <v>872016927531700</v>
      </c>
      <c r="F617" s="7">
        <v>929003734402</v>
      </c>
      <c r="G617" t="s">
        <v>1627</v>
      </c>
      <c r="I617" s="4">
        <v>765</v>
      </c>
      <c r="J617" s="4">
        <f t="shared" si="22"/>
        <v>918</v>
      </c>
      <c r="K617" s="10" t="s">
        <v>1149</v>
      </c>
      <c r="M617" t="s">
        <v>10</v>
      </c>
      <c r="N617">
        <v>10</v>
      </c>
      <c r="O617" t="s">
        <v>958</v>
      </c>
      <c r="P617">
        <v>5</v>
      </c>
      <c r="Q617" s="12">
        <v>50000</v>
      </c>
      <c r="AD617" s="15" t="s">
        <v>2046</v>
      </c>
      <c r="AE617" t="s">
        <v>2845</v>
      </c>
    </row>
    <row r="618" spans="1:33" x14ac:dyDescent="0.3">
      <c r="A618" t="s">
        <v>25</v>
      </c>
      <c r="B618" t="s">
        <v>2811</v>
      </c>
      <c r="C618" t="s">
        <v>2539</v>
      </c>
      <c r="D618" t="s">
        <v>48</v>
      </c>
      <c r="E618" s="7">
        <v>872016927523200</v>
      </c>
      <c r="F618" s="7">
        <v>929003734502</v>
      </c>
      <c r="G618" t="s">
        <v>1628</v>
      </c>
      <c r="I618" s="4">
        <v>765</v>
      </c>
      <c r="J618" s="4">
        <f t="shared" si="22"/>
        <v>918</v>
      </c>
      <c r="K618" s="10" t="s">
        <v>1149</v>
      </c>
      <c r="M618" t="s">
        <v>10</v>
      </c>
      <c r="N618">
        <v>10</v>
      </c>
      <c r="O618" t="s">
        <v>958</v>
      </c>
      <c r="P618">
        <v>5</v>
      </c>
      <c r="Q618" s="12">
        <v>50000</v>
      </c>
      <c r="AD618" s="15" t="s">
        <v>2047</v>
      </c>
      <c r="AE618" t="s">
        <v>2845</v>
      </c>
    </row>
    <row r="619" spans="1:33" x14ac:dyDescent="0.3">
      <c r="A619" t="s">
        <v>25</v>
      </c>
      <c r="B619" t="s">
        <v>906</v>
      </c>
      <c r="C619" t="e">
        <v>#N/A</v>
      </c>
      <c r="D619" t="s">
        <v>48</v>
      </c>
      <c r="E619" s="7">
        <v>871869669747400</v>
      </c>
      <c r="F619" s="7">
        <v>929001307002</v>
      </c>
      <c r="G619" t="s">
        <v>2840</v>
      </c>
      <c r="I619" s="4">
        <v>485</v>
      </c>
      <c r="J619" s="4">
        <f t="shared" si="22"/>
        <v>582</v>
      </c>
      <c r="K619" s="10" t="s">
        <v>1149</v>
      </c>
      <c r="M619" t="s">
        <v>10</v>
      </c>
      <c r="N619">
        <v>10</v>
      </c>
      <c r="O619" t="s">
        <v>959</v>
      </c>
      <c r="P619">
        <v>5</v>
      </c>
      <c r="Q619" s="12">
        <v>70000</v>
      </c>
      <c r="AD619" s="15" t="s">
        <v>2474</v>
      </c>
      <c r="AE619" t="s">
        <v>2845</v>
      </c>
    </row>
    <row r="620" spans="1:33" x14ac:dyDescent="0.3">
      <c r="A620" t="s">
        <v>25</v>
      </c>
      <c r="B620" t="s">
        <v>2811</v>
      </c>
      <c r="C620" t="s">
        <v>2662</v>
      </c>
      <c r="D620" t="s">
        <v>48</v>
      </c>
      <c r="E620" s="7">
        <v>871869669749800</v>
      </c>
      <c r="F620" s="7">
        <v>929001307102</v>
      </c>
      <c r="G620" t="s">
        <v>2724</v>
      </c>
      <c r="I620" s="4">
        <v>485</v>
      </c>
      <c r="J620" s="4">
        <f t="shared" si="22"/>
        <v>582</v>
      </c>
      <c r="K620" s="10" t="s">
        <v>1149</v>
      </c>
      <c r="M620" t="s">
        <v>10</v>
      </c>
      <c r="N620">
        <v>10</v>
      </c>
      <c r="O620" t="s">
        <v>958</v>
      </c>
      <c r="P620">
        <v>5</v>
      </c>
      <c r="Q620" s="12">
        <v>70000</v>
      </c>
      <c r="AD620" s="15" t="s">
        <v>2475</v>
      </c>
      <c r="AE620" t="s">
        <v>2845</v>
      </c>
    </row>
    <row r="621" spans="1:33" x14ac:dyDescent="0.3">
      <c r="A621" t="s">
        <v>25</v>
      </c>
      <c r="B621" t="s">
        <v>2811</v>
      </c>
      <c r="C621" t="s">
        <v>2662</v>
      </c>
      <c r="D621" t="s">
        <v>48</v>
      </c>
      <c r="E621" s="7">
        <v>871869669751100</v>
      </c>
      <c r="F621" s="7">
        <v>929001307202</v>
      </c>
      <c r="G621" t="s">
        <v>2725</v>
      </c>
      <c r="I621" s="4">
        <v>485</v>
      </c>
      <c r="J621" s="4">
        <f t="shared" si="22"/>
        <v>582</v>
      </c>
      <c r="K621" s="10" t="s">
        <v>1149</v>
      </c>
      <c r="M621" t="s">
        <v>10</v>
      </c>
      <c r="N621">
        <v>10</v>
      </c>
      <c r="O621" t="s">
        <v>958</v>
      </c>
      <c r="P621">
        <v>5</v>
      </c>
      <c r="Q621" s="12">
        <v>70000</v>
      </c>
      <c r="AD621" s="15" t="s">
        <v>2476</v>
      </c>
      <c r="AE621" t="s">
        <v>2845</v>
      </c>
    </row>
    <row r="622" spans="1:33" x14ac:dyDescent="0.3">
      <c r="A622" t="s">
        <v>25</v>
      </c>
      <c r="B622" t="s">
        <v>2811</v>
      </c>
      <c r="C622" t="s">
        <v>2539</v>
      </c>
      <c r="D622" t="s">
        <v>48</v>
      </c>
      <c r="E622" s="7">
        <v>872016927062600</v>
      </c>
      <c r="F622" s="7">
        <v>929003734002</v>
      </c>
      <c r="G622" t="s">
        <v>1632</v>
      </c>
      <c r="I622" s="4">
        <v>685</v>
      </c>
      <c r="J622" s="4">
        <f t="shared" si="22"/>
        <v>822</v>
      </c>
      <c r="K622" s="10" t="s">
        <v>1149</v>
      </c>
      <c r="M622" t="s">
        <v>10</v>
      </c>
      <c r="N622">
        <v>10</v>
      </c>
      <c r="O622" t="s">
        <v>958</v>
      </c>
      <c r="P622">
        <v>5</v>
      </c>
      <c r="Q622" s="12">
        <v>50000</v>
      </c>
      <c r="AD622" s="15" t="s">
        <v>2051</v>
      </c>
      <c r="AE622" t="s">
        <v>2845</v>
      </c>
    </row>
    <row r="623" spans="1:33" x14ac:dyDescent="0.3">
      <c r="A623" t="s">
        <v>25</v>
      </c>
      <c r="B623" t="s">
        <v>2811</v>
      </c>
      <c r="C623" t="s">
        <v>2539</v>
      </c>
      <c r="D623" t="s">
        <v>48</v>
      </c>
      <c r="E623" s="7">
        <v>872016927064000</v>
      </c>
      <c r="F623" s="7">
        <v>929003734102</v>
      </c>
      <c r="G623" t="s">
        <v>1633</v>
      </c>
      <c r="I623" s="4">
        <v>685</v>
      </c>
      <c r="J623" s="4">
        <f t="shared" si="22"/>
        <v>822</v>
      </c>
      <c r="K623" s="10" t="s">
        <v>1149</v>
      </c>
      <c r="M623" t="s">
        <v>10</v>
      </c>
      <c r="N623">
        <v>10</v>
      </c>
      <c r="O623" t="s">
        <v>958</v>
      </c>
      <c r="P623">
        <v>5</v>
      </c>
      <c r="Q623" s="12">
        <v>50000</v>
      </c>
      <c r="AD623" s="15" t="s">
        <v>2052</v>
      </c>
      <c r="AE623" t="s">
        <v>2845</v>
      </c>
    </row>
    <row r="624" spans="1:33" x14ac:dyDescent="0.3">
      <c r="A624" t="s">
        <v>25</v>
      </c>
      <c r="B624" t="s">
        <v>2811</v>
      </c>
      <c r="C624" t="s">
        <v>2539</v>
      </c>
      <c r="D624" t="s">
        <v>48</v>
      </c>
      <c r="E624" s="7">
        <v>872016927066400</v>
      </c>
      <c r="F624" s="7">
        <v>929003734202</v>
      </c>
      <c r="G624" t="s">
        <v>1634</v>
      </c>
      <c r="I624" s="4">
        <v>685</v>
      </c>
      <c r="J624" s="4">
        <f t="shared" si="22"/>
        <v>822</v>
      </c>
      <c r="K624" s="10" t="s">
        <v>1149</v>
      </c>
      <c r="M624" t="s">
        <v>10</v>
      </c>
      <c r="N624">
        <v>10</v>
      </c>
      <c r="O624" t="s">
        <v>958</v>
      </c>
      <c r="P624">
        <v>5</v>
      </c>
      <c r="Q624" s="12">
        <v>50000</v>
      </c>
      <c r="AD624" s="15" t="s">
        <v>2053</v>
      </c>
      <c r="AE624" t="s">
        <v>2845</v>
      </c>
    </row>
    <row r="625" spans="1:31" x14ac:dyDescent="0.3">
      <c r="A625" s="14" t="s">
        <v>25</v>
      </c>
      <c r="B625" t="s">
        <v>2811</v>
      </c>
      <c r="C625" t="s">
        <v>809</v>
      </c>
      <c r="D625" t="s">
        <v>48</v>
      </c>
      <c r="E625" s="7">
        <v>871869668708600</v>
      </c>
      <c r="F625" s="7">
        <v>929001298402</v>
      </c>
      <c r="G625" t="s">
        <v>368</v>
      </c>
      <c r="H625" s="4">
        <v>645.83000000000004</v>
      </c>
      <c r="I625" s="4">
        <v>628</v>
      </c>
      <c r="J625" s="4">
        <f t="shared" si="22"/>
        <v>753.6</v>
      </c>
      <c r="K625" s="10">
        <v>-2.7607884427790608E-2</v>
      </c>
      <c r="L625" s="7">
        <v>8539520000</v>
      </c>
      <c r="M625" t="s">
        <v>10</v>
      </c>
      <c r="N625">
        <v>10</v>
      </c>
      <c r="O625" t="s">
        <v>958</v>
      </c>
      <c r="P625">
        <v>5</v>
      </c>
      <c r="Q625" s="12">
        <v>75000</v>
      </c>
      <c r="R625" s="22">
        <v>12</v>
      </c>
      <c r="S625" s="12">
        <v>1575</v>
      </c>
      <c r="T625" s="12">
        <f>S625/R625</f>
        <v>131.25</v>
      </c>
      <c r="U625" s="12" t="s">
        <v>1113</v>
      </c>
      <c r="V625" s="12">
        <v>4000</v>
      </c>
      <c r="W625" t="s">
        <v>28</v>
      </c>
      <c r="X625" t="s">
        <v>962</v>
      </c>
      <c r="Z625">
        <v>28</v>
      </c>
      <c r="AA625">
        <v>908</v>
      </c>
      <c r="AD625" s="15" t="s">
        <v>1344</v>
      </c>
      <c r="AE625" t="s">
        <v>2845</v>
      </c>
    </row>
    <row r="626" spans="1:31" x14ac:dyDescent="0.3">
      <c r="A626" s="14" t="s">
        <v>25</v>
      </c>
      <c r="B626" t="s">
        <v>2811</v>
      </c>
      <c r="C626" t="s">
        <v>809</v>
      </c>
      <c r="D626" t="s">
        <v>48</v>
      </c>
      <c r="E626" s="7">
        <v>871869668710900</v>
      </c>
      <c r="F626" s="7">
        <v>929001298502</v>
      </c>
      <c r="G626" t="s">
        <v>369</v>
      </c>
      <c r="H626" s="4">
        <v>645.83000000000004</v>
      </c>
      <c r="I626" s="4">
        <v>628</v>
      </c>
      <c r="J626" s="4">
        <f t="shared" si="22"/>
        <v>753.6</v>
      </c>
      <c r="K626" s="10">
        <v>-2.7607884427790608E-2</v>
      </c>
      <c r="L626" s="7">
        <v>8539520000</v>
      </c>
      <c r="M626" t="s">
        <v>10</v>
      </c>
      <c r="N626">
        <v>10</v>
      </c>
      <c r="O626" t="s">
        <v>958</v>
      </c>
      <c r="P626">
        <v>5</v>
      </c>
      <c r="Q626" s="12">
        <v>75000</v>
      </c>
      <c r="R626" s="22">
        <v>12</v>
      </c>
      <c r="S626" s="12">
        <v>1575</v>
      </c>
      <c r="T626" s="12">
        <f>S626/R626</f>
        <v>131.25</v>
      </c>
      <c r="U626" s="12" t="s">
        <v>1113</v>
      </c>
      <c r="V626" s="12">
        <v>6500</v>
      </c>
      <c r="W626" t="s">
        <v>28</v>
      </c>
      <c r="X626" t="s">
        <v>962</v>
      </c>
      <c r="Z626">
        <v>28</v>
      </c>
      <c r="AA626">
        <v>908</v>
      </c>
      <c r="AD626" s="15" t="s">
        <v>1343</v>
      </c>
      <c r="AE626" t="s">
        <v>2845</v>
      </c>
    </row>
    <row r="627" spans="1:31" x14ac:dyDescent="0.3">
      <c r="A627" t="s">
        <v>25</v>
      </c>
      <c r="B627" t="s">
        <v>2811</v>
      </c>
      <c r="C627" t="s">
        <v>2539</v>
      </c>
      <c r="D627" t="s">
        <v>48</v>
      </c>
      <c r="E627" s="7">
        <v>872016927525600</v>
      </c>
      <c r="F627" s="7">
        <v>929003734602</v>
      </c>
      <c r="G627" t="s">
        <v>1629</v>
      </c>
      <c r="I627" s="4">
        <v>870</v>
      </c>
      <c r="J627" s="4">
        <f t="shared" si="22"/>
        <v>1044</v>
      </c>
      <c r="K627" s="10" t="s">
        <v>1149</v>
      </c>
      <c r="M627" t="s">
        <v>10</v>
      </c>
      <c r="N627">
        <v>10</v>
      </c>
      <c r="O627" t="s">
        <v>958</v>
      </c>
      <c r="P627">
        <v>5</v>
      </c>
      <c r="Q627" s="12">
        <v>50000</v>
      </c>
      <c r="AD627" s="15" t="s">
        <v>2048</v>
      </c>
      <c r="AE627" t="s">
        <v>2845</v>
      </c>
    </row>
    <row r="628" spans="1:31" x14ac:dyDescent="0.3">
      <c r="A628" t="s">
        <v>25</v>
      </c>
      <c r="B628" t="s">
        <v>2811</v>
      </c>
      <c r="C628" t="s">
        <v>2539</v>
      </c>
      <c r="D628" t="s">
        <v>48</v>
      </c>
      <c r="E628" s="7">
        <v>872016927527000</v>
      </c>
      <c r="F628" s="7">
        <v>929003734702</v>
      </c>
      <c r="G628" t="s">
        <v>1630</v>
      </c>
      <c r="I628" s="4">
        <v>870</v>
      </c>
      <c r="J628" s="4">
        <f t="shared" si="22"/>
        <v>1044</v>
      </c>
      <c r="K628" s="10" t="s">
        <v>1149</v>
      </c>
      <c r="M628" t="s">
        <v>10</v>
      </c>
      <c r="N628">
        <v>10</v>
      </c>
      <c r="O628" t="s">
        <v>958</v>
      </c>
      <c r="P628">
        <v>5</v>
      </c>
      <c r="Q628" s="12">
        <v>50000</v>
      </c>
      <c r="AD628" s="15" t="s">
        <v>2049</v>
      </c>
      <c r="AE628" t="s">
        <v>2845</v>
      </c>
    </row>
    <row r="629" spans="1:31" x14ac:dyDescent="0.3">
      <c r="A629" t="s">
        <v>25</v>
      </c>
      <c r="B629" t="s">
        <v>2811</v>
      </c>
      <c r="C629" t="s">
        <v>2539</v>
      </c>
      <c r="D629" t="s">
        <v>48</v>
      </c>
      <c r="E629" s="7">
        <v>872016927529400</v>
      </c>
      <c r="F629" s="7">
        <v>929003734802</v>
      </c>
      <c r="G629" t="s">
        <v>1631</v>
      </c>
      <c r="I629" s="4">
        <v>870</v>
      </c>
      <c r="J629" s="4">
        <f t="shared" si="22"/>
        <v>1044</v>
      </c>
      <c r="K629" s="10" t="s">
        <v>1149</v>
      </c>
      <c r="M629" t="s">
        <v>10</v>
      </c>
      <c r="N629">
        <v>10</v>
      </c>
      <c r="O629" t="s">
        <v>958</v>
      </c>
      <c r="P629">
        <v>5</v>
      </c>
      <c r="Q629" s="12">
        <v>50000</v>
      </c>
      <c r="AD629" s="15" t="s">
        <v>2050</v>
      </c>
      <c r="AE629" t="s">
        <v>2845</v>
      </c>
    </row>
    <row r="630" spans="1:31" x14ac:dyDescent="0.3">
      <c r="A630" s="14" t="s">
        <v>25</v>
      </c>
      <c r="B630" t="s">
        <v>2811</v>
      </c>
      <c r="C630" t="s">
        <v>814</v>
      </c>
      <c r="D630" t="s">
        <v>48</v>
      </c>
      <c r="E630" s="7">
        <v>871869674331700</v>
      </c>
      <c r="F630" s="7">
        <v>929001391102</v>
      </c>
      <c r="G630" t="s">
        <v>370</v>
      </c>
      <c r="H630" s="4">
        <v>1269.17</v>
      </c>
      <c r="I630" s="4">
        <v>1200</v>
      </c>
      <c r="J630" s="4">
        <f t="shared" si="22"/>
        <v>1440</v>
      </c>
      <c r="K630" s="10">
        <v>-5.4500185160380465E-2</v>
      </c>
      <c r="L630" s="7">
        <v>8539520000</v>
      </c>
      <c r="M630" t="s">
        <v>10</v>
      </c>
      <c r="N630">
        <v>10</v>
      </c>
      <c r="O630" t="s">
        <v>958</v>
      </c>
      <c r="P630">
        <v>5</v>
      </c>
      <c r="Q630" s="12">
        <v>60000</v>
      </c>
      <c r="R630" s="22">
        <v>16.5</v>
      </c>
      <c r="S630" s="12">
        <v>2500</v>
      </c>
      <c r="T630" s="12">
        <f>S630/R630</f>
        <v>151.5151515151515</v>
      </c>
      <c r="U630" s="12" t="s">
        <v>1115</v>
      </c>
      <c r="V630" s="12">
        <v>4000</v>
      </c>
      <c r="W630" t="s">
        <v>1114</v>
      </c>
      <c r="X630" t="s">
        <v>1116</v>
      </c>
      <c r="Z630">
        <v>19</v>
      </c>
      <c r="AA630">
        <v>1163</v>
      </c>
      <c r="AD630" s="15" t="s">
        <v>1345</v>
      </c>
      <c r="AE630" t="s">
        <v>2845</v>
      </c>
    </row>
    <row r="631" spans="1:31" x14ac:dyDescent="0.3">
      <c r="A631" s="14" t="s">
        <v>25</v>
      </c>
      <c r="B631" t="s">
        <v>2811</v>
      </c>
      <c r="C631" t="s">
        <v>814</v>
      </c>
      <c r="D631" t="s">
        <v>48</v>
      </c>
      <c r="E631" s="7">
        <v>871869674333100</v>
      </c>
      <c r="F631" s="7">
        <v>929001391202</v>
      </c>
      <c r="G631" t="s">
        <v>371</v>
      </c>
      <c r="H631" s="4">
        <v>1269.17</v>
      </c>
      <c r="I631" s="4">
        <v>1200</v>
      </c>
      <c r="J631" s="4">
        <f t="shared" si="22"/>
        <v>1440</v>
      </c>
      <c r="K631" s="10">
        <v>-5.4500185160380465E-2</v>
      </c>
      <c r="L631" s="7">
        <v>8539520000</v>
      </c>
      <c r="M631" t="s">
        <v>10</v>
      </c>
      <c r="N631">
        <v>10</v>
      </c>
      <c r="O631" t="s">
        <v>958</v>
      </c>
      <c r="P631">
        <v>5</v>
      </c>
      <c r="Q631" s="12">
        <v>60000</v>
      </c>
      <c r="R631" s="22">
        <v>16.5</v>
      </c>
      <c r="S631" s="12">
        <v>2500</v>
      </c>
      <c r="T631" s="12">
        <f>S631/R631</f>
        <v>151.5151515151515</v>
      </c>
      <c r="U631" s="12" t="s">
        <v>1115</v>
      </c>
      <c r="V631" s="12">
        <v>6500</v>
      </c>
      <c r="W631" t="s">
        <v>1114</v>
      </c>
      <c r="X631" t="s">
        <v>1116</v>
      </c>
      <c r="Z631">
        <v>19</v>
      </c>
      <c r="AA631">
        <v>1163</v>
      </c>
      <c r="AD631" s="15" t="s">
        <v>1346</v>
      </c>
      <c r="AE631" t="s">
        <v>2845</v>
      </c>
    </row>
    <row r="632" spans="1:31" x14ac:dyDescent="0.3">
      <c r="A632" t="s">
        <v>25</v>
      </c>
      <c r="B632" t="s">
        <v>2811</v>
      </c>
      <c r="C632" t="s">
        <v>2556</v>
      </c>
      <c r="D632" t="s">
        <v>48</v>
      </c>
      <c r="E632" s="7">
        <v>871951446688300</v>
      </c>
      <c r="F632" s="7">
        <v>929003553402</v>
      </c>
      <c r="G632" t="s">
        <v>2555</v>
      </c>
      <c r="I632" s="4">
        <v>950</v>
      </c>
      <c r="J632" s="4">
        <f t="shared" si="22"/>
        <v>1140</v>
      </c>
      <c r="K632" s="10" t="s">
        <v>1149</v>
      </c>
      <c r="M632" t="s">
        <v>10</v>
      </c>
      <c r="N632">
        <v>20</v>
      </c>
      <c r="O632" t="s">
        <v>958</v>
      </c>
      <c r="P632">
        <v>5</v>
      </c>
      <c r="Q632" s="12">
        <v>75000</v>
      </c>
      <c r="AD632" s="15" t="s">
        <v>2480</v>
      </c>
      <c r="AE632" t="s">
        <v>2845</v>
      </c>
    </row>
    <row r="633" spans="1:31" x14ac:dyDescent="0.3">
      <c r="A633" t="s">
        <v>25</v>
      </c>
      <c r="B633" t="s">
        <v>2811</v>
      </c>
      <c r="C633" t="s">
        <v>2556</v>
      </c>
      <c r="D633" t="s">
        <v>48</v>
      </c>
      <c r="E633" s="7">
        <v>871951446684500</v>
      </c>
      <c r="F633" s="7">
        <v>929003553502</v>
      </c>
      <c r="G633" t="s">
        <v>2557</v>
      </c>
      <c r="I633" s="4">
        <v>950</v>
      </c>
      <c r="J633" s="4">
        <f t="shared" si="22"/>
        <v>1140</v>
      </c>
      <c r="K633" s="10" t="s">
        <v>1149</v>
      </c>
      <c r="M633" t="s">
        <v>10</v>
      </c>
      <c r="N633">
        <v>20</v>
      </c>
      <c r="O633" t="s">
        <v>958</v>
      </c>
      <c r="P633">
        <v>5</v>
      </c>
      <c r="Q633" s="12">
        <v>75000</v>
      </c>
      <c r="AD633" s="15" t="s">
        <v>2481</v>
      </c>
      <c r="AE633" t="s">
        <v>2845</v>
      </c>
    </row>
    <row r="634" spans="1:31" x14ac:dyDescent="0.3">
      <c r="A634" t="s">
        <v>25</v>
      </c>
      <c r="B634" t="s">
        <v>2811</v>
      </c>
      <c r="C634" t="s">
        <v>2556</v>
      </c>
      <c r="D634" t="s">
        <v>48</v>
      </c>
      <c r="E634" s="7">
        <v>871951446686900</v>
      </c>
      <c r="F634" s="7">
        <v>929003553602</v>
      </c>
      <c r="G634" t="s">
        <v>2558</v>
      </c>
      <c r="I634" s="4">
        <v>950</v>
      </c>
      <c r="J634" s="4">
        <f t="shared" si="22"/>
        <v>1140</v>
      </c>
      <c r="K634" s="10" t="s">
        <v>1149</v>
      </c>
      <c r="M634" t="s">
        <v>10</v>
      </c>
      <c r="N634">
        <v>20</v>
      </c>
      <c r="O634" t="s">
        <v>958</v>
      </c>
      <c r="P634">
        <v>5</v>
      </c>
      <c r="Q634" s="12">
        <v>75000</v>
      </c>
      <c r="AD634" s="15" t="s">
        <v>2482</v>
      </c>
      <c r="AE634" t="s">
        <v>2845</v>
      </c>
    </row>
    <row r="635" spans="1:31" x14ac:dyDescent="0.3">
      <c r="A635" s="14" t="s">
        <v>25</v>
      </c>
      <c r="B635" t="s">
        <v>2811</v>
      </c>
      <c r="C635" t="s">
        <v>815</v>
      </c>
      <c r="D635" t="s">
        <v>48</v>
      </c>
      <c r="E635" s="7">
        <v>871869974951400</v>
      </c>
      <c r="F635" s="7">
        <v>929002352002</v>
      </c>
      <c r="G635" t="s">
        <v>372</v>
      </c>
      <c r="H635" s="4">
        <v>1500</v>
      </c>
      <c r="I635" s="4">
        <v>1425</v>
      </c>
      <c r="J635" s="4">
        <f t="shared" si="22"/>
        <v>1710</v>
      </c>
      <c r="K635" s="10">
        <v>-5.0000000000000044E-2</v>
      </c>
      <c r="L635" s="7">
        <v>8539520000</v>
      </c>
      <c r="M635" t="s">
        <v>10</v>
      </c>
      <c r="N635">
        <v>10</v>
      </c>
      <c r="O635" t="s">
        <v>958</v>
      </c>
      <c r="P635">
        <v>5</v>
      </c>
      <c r="Q635" s="12">
        <v>60000</v>
      </c>
      <c r="R635" s="22">
        <v>26</v>
      </c>
      <c r="S635" s="12">
        <v>3700</v>
      </c>
      <c r="T635" s="12">
        <f>S635/R635</f>
        <v>142.30769230769232</v>
      </c>
      <c r="U635" s="12" t="s">
        <v>1115</v>
      </c>
      <c r="V635" s="12">
        <v>3000</v>
      </c>
      <c r="W635" t="s">
        <v>1114</v>
      </c>
      <c r="X635" t="s">
        <v>1116</v>
      </c>
      <c r="Z635">
        <v>19</v>
      </c>
      <c r="AA635">
        <v>1163</v>
      </c>
      <c r="AD635" s="15" t="s">
        <v>1347</v>
      </c>
      <c r="AE635" t="s">
        <v>2845</v>
      </c>
    </row>
    <row r="636" spans="1:31" x14ac:dyDescent="0.3">
      <c r="A636" s="14" t="s">
        <v>25</v>
      </c>
      <c r="B636" t="s">
        <v>2811</v>
      </c>
      <c r="C636" t="s">
        <v>815</v>
      </c>
      <c r="D636" t="s">
        <v>48</v>
      </c>
      <c r="E636" s="7">
        <v>871869974953800</v>
      </c>
      <c r="F636" s="7">
        <v>929002352102</v>
      </c>
      <c r="G636" t="s">
        <v>373</v>
      </c>
      <c r="H636" s="4">
        <v>1500</v>
      </c>
      <c r="I636" s="4">
        <v>1425</v>
      </c>
      <c r="J636" s="4">
        <f t="shared" si="22"/>
        <v>1710</v>
      </c>
      <c r="K636" s="10">
        <v>-5.0000000000000044E-2</v>
      </c>
      <c r="L636" s="7">
        <v>8539520000</v>
      </c>
      <c r="M636" t="s">
        <v>10</v>
      </c>
      <c r="N636">
        <v>10</v>
      </c>
      <c r="O636" t="s">
        <v>958</v>
      </c>
      <c r="P636">
        <v>5</v>
      </c>
      <c r="Q636" s="12">
        <v>60000</v>
      </c>
      <c r="R636" s="22">
        <v>26</v>
      </c>
      <c r="S636" s="12">
        <v>3900</v>
      </c>
      <c r="T636" s="12">
        <f>S636/R636</f>
        <v>150</v>
      </c>
      <c r="U636" s="12" t="s">
        <v>1115</v>
      </c>
      <c r="V636" s="12">
        <v>4000</v>
      </c>
      <c r="W636" t="s">
        <v>1114</v>
      </c>
      <c r="X636" t="s">
        <v>1116</v>
      </c>
      <c r="Z636">
        <v>19</v>
      </c>
      <c r="AA636">
        <v>1163</v>
      </c>
      <c r="AD636" s="15" t="s">
        <v>1348</v>
      </c>
      <c r="AE636" t="s">
        <v>2845</v>
      </c>
    </row>
    <row r="637" spans="1:31" x14ac:dyDescent="0.3">
      <c r="A637" s="14" t="s">
        <v>25</v>
      </c>
      <c r="B637" t="s">
        <v>2811</v>
      </c>
      <c r="C637" t="s">
        <v>815</v>
      </c>
      <c r="D637" t="s">
        <v>48</v>
      </c>
      <c r="E637" s="7">
        <v>871869974955200</v>
      </c>
      <c r="F637" s="7">
        <v>929002352202</v>
      </c>
      <c r="G637" t="s">
        <v>374</v>
      </c>
      <c r="H637" s="4">
        <v>1500</v>
      </c>
      <c r="I637" s="4">
        <v>1425</v>
      </c>
      <c r="J637" s="4">
        <f t="shared" si="22"/>
        <v>1710</v>
      </c>
      <c r="K637" s="10">
        <v>-5.0000000000000044E-2</v>
      </c>
      <c r="L637" s="7">
        <v>8539520000</v>
      </c>
      <c r="M637" t="s">
        <v>10</v>
      </c>
      <c r="N637">
        <v>10</v>
      </c>
      <c r="O637" t="s">
        <v>958</v>
      </c>
      <c r="P637">
        <v>5</v>
      </c>
      <c r="Q637" s="12">
        <v>60000</v>
      </c>
      <c r="R637" s="22">
        <v>26</v>
      </c>
      <c r="S637" s="12">
        <v>3900</v>
      </c>
      <c r="T637" s="12">
        <f>S637/R637</f>
        <v>150</v>
      </c>
      <c r="U637" s="12" t="s">
        <v>1115</v>
      </c>
      <c r="V637" s="12">
        <v>6500</v>
      </c>
      <c r="W637" t="s">
        <v>1114</v>
      </c>
      <c r="X637" t="s">
        <v>1116</v>
      </c>
      <c r="Z637">
        <v>19</v>
      </c>
      <c r="AA637">
        <v>1163</v>
      </c>
      <c r="AD637" s="15" t="s">
        <v>1349</v>
      </c>
      <c r="AE637" t="s">
        <v>2845</v>
      </c>
    </row>
    <row r="638" spans="1:31" x14ac:dyDescent="0.3">
      <c r="A638" t="s">
        <v>25</v>
      </c>
      <c r="B638" t="s">
        <v>2811</v>
      </c>
      <c r="C638" t="s">
        <v>2564</v>
      </c>
      <c r="D638" t="s">
        <v>48</v>
      </c>
      <c r="E638" s="7">
        <v>871951446700200</v>
      </c>
      <c r="F638" s="7">
        <v>929003554002</v>
      </c>
      <c r="G638" t="s">
        <v>2563</v>
      </c>
      <c r="I638" s="4">
        <v>1050</v>
      </c>
      <c r="J638" s="4">
        <f t="shared" si="22"/>
        <v>1260</v>
      </c>
      <c r="K638" s="10" t="s">
        <v>1149</v>
      </c>
      <c r="M638" t="s">
        <v>10</v>
      </c>
      <c r="N638">
        <v>20</v>
      </c>
      <c r="O638" t="s">
        <v>958</v>
      </c>
      <c r="P638">
        <v>5</v>
      </c>
      <c r="Q638" s="12">
        <v>75000</v>
      </c>
      <c r="AD638" s="15" t="s">
        <v>2483</v>
      </c>
      <c r="AE638" t="s">
        <v>2845</v>
      </c>
    </row>
    <row r="639" spans="1:31" x14ac:dyDescent="0.3">
      <c r="A639" t="s">
        <v>25</v>
      </c>
      <c r="B639" t="s">
        <v>2811</v>
      </c>
      <c r="C639" t="s">
        <v>2564</v>
      </c>
      <c r="D639" t="s">
        <v>48</v>
      </c>
      <c r="E639" s="7">
        <v>871951446696800</v>
      </c>
      <c r="F639" s="7">
        <v>929003554102</v>
      </c>
      <c r="G639" t="s">
        <v>2565</v>
      </c>
      <c r="I639" s="4">
        <v>1050</v>
      </c>
      <c r="J639" s="4">
        <f t="shared" si="22"/>
        <v>1260</v>
      </c>
      <c r="K639" s="10" t="s">
        <v>1149</v>
      </c>
      <c r="M639" t="s">
        <v>10</v>
      </c>
      <c r="N639">
        <v>20</v>
      </c>
      <c r="O639" t="s">
        <v>958</v>
      </c>
      <c r="P639">
        <v>5</v>
      </c>
      <c r="Q639" s="12">
        <v>75000</v>
      </c>
      <c r="AD639" s="15" t="s">
        <v>2484</v>
      </c>
      <c r="AE639" t="s">
        <v>2845</v>
      </c>
    </row>
    <row r="640" spans="1:31" x14ac:dyDescent="0.3">
      <c r="A640" t="s">
        <v>25</v>
      </c>
      <c r="B640" t="s">
        <v>2811</v>
      </c>
      <c r="C640" t="s">
        <v>2564</v>
      </c>
      <c r="D640" t="s">
        <v>48</v>
      </c>
      <c r="E640" s="7">
        <v>871951446698200</v>
      </c>
      <c r="F640" s="7">
        <v>929003554202</v>
      </c>
      <c r="G640" t="s">
        <v>2566</v>
      </c>
      <c r="I640" s="4">
        <v>1050</v>
      </c>
      <c r="J640" s="4">
        <f t="shared" si="22"/>
        <v>1260</v>
      </c>
      <c r="K640" s="10" t="s">
        <v>1149</v>
      </c>
      <c r="M640" t="s">
        <v>10</v>
      </c>
      <c r="N640">
        <v>20</v>
      </c>
      <c r="O640" t="s">
        <v>958</v>
      </c>
      <c r="P640">
        <v>5</v>
      </c>
      <c r="Q640" s="12">
        <v>75000</v>
      </c>
      <c r="AD640" s="15" t="s">
        <v>2485</v>
      </c>
      <c r="AE640" t="s">
        <v>2845</v>
      </c>
    </row>
    <row r="641" spans="1:31" x14ac:dyDescent="0.3">
      <c r="A641" t="s">
        <v>25</v>
      </c>
      <c r="B641" t="s">
        <v>2811</v>
      </c>
      <c r="C641" t="s">
        <v>2675</v>
      </c>
      <c r="D641" t="s">
        <v>48</v>
      </c>
      <c r="E641" s="7">
        <v>871869674335500</v>
      </c>
      <c r="F641" s="7">
        <v>929001391302</v>
      </c>
      <c r="G641" t="s">
        <v>2674</v>
      </c>
      <c r="I641" s="4">
        <v>1250</v>
      </c>
      <c r="J641" s="4">
        <f t="shared" si="22"/>
        <v>1500</v>
      </c>
      <c r="K641" s="10" t="s">
        <v>1149</v>
      </c>
      <c r="M641" t="s">
        <v>10</v>
      </c>
      <c r="N641">
        <v>10</v>
      </c>
      <c r="O641" t="s">
        <v>958</v>
      </c>
      <c r="P641">
        <v>5</v>
      </c>
      <c r="Q641" s="12">
        <v>60000</v>
      </c>
      <c r="AD641" s="15" t="s">
        <v>2503</v>
      </c>
      <c r="AE641" t="s">
        <v>2845</v>
      </c>
    </row>
    <row r="642" spans="1:31" x14ac:dyDescent="0.3">
      <c r="A642" t="s">
        <v>25</v>
      </c>
      <c r="B642" t="s">
        <v>2811</v>
      </c>
      <c r="C642" t="s">
        <v>2675</v>
      </c>
      <c r="D642" t="s">
        <v>48</v>
      </c>
      <c r="E642" s="7">
        <v>871869674337900</v>
      </c>
      <c r="F642" s="7">
        <v>929001391402</v>
      </c>
      <c r="G642" t="s">
        <v>2676</v>
      </c>
      <c r="I642" s="4">
        <v>1250</v>
      </c>
      <c r="J642" s="4">
        <f t="shared" ref="J642:J704" si="23">ROUND(I642*1.2,2)</f>
        <v>1500</v>
      </c>
      <c r="K642" s="10" t="s">
        <v>1149</v>
      </c>
      <c r="M642" t="s">
        <v>10</v>
      </c>
      <c r="N642">
        <v>10</v>
      </c>
      <c r="O642" t="s">
        <v>958</v>
      </c>
      <c r="P642">
        <v>5</v>
      </c>
      <c r="Q642" s="12">
        <v>60000</v>
      </c>
      <c r="AD642" s="15" t="s">
        <v>2504</v>
      </c>
      <c r="AE642" t="s">
        <v>2845</v>
      </c>
    </row>
    <row r="643" spans="1:31" x14ac:dyDescent="0.3">
      <c r="A643" t="s">
        <v>25</v>
      </c>
      <c r="B643" t="s">
        <v>2811</v>
      </c>
      <c r="C643" t="s">
        <v>2560</v>
      </c>
      <c r="D643" t="s">
        <v>48</v>
      </c>
      <c r="E643" s="7">
        <v>871951446694400</v>
      </c>
      <c r="F643" s="7">
        <v>929003553702</v>
      </c>
      <c r="G643" t="s">
        <v>2559</v>
      </c>
      <c r="I643" s="4">
        <v>1065</v>
      </c>
      <c r="J643" s="4">
        <f t="shared" si="23"/>
        <v>1278</v>
      </c>
      <c r="K643" s="10" t="s">
        <v>1149</v>
      </c>
      <c r="M643" t="s">
        <v>10</v>
      </c>
      <c r="N643">
        <v>20</v>
      </c>
      <c r="O643" t="s">
        <v>958</v>
      </c>
      <c r="P643">
        <v>5</v>
      </c>
      <c r="Q643" s="12">
        <v>75000</v>
      </c>
      <c r="AD643" s="15" t="s">
        <v>2486</v>
      </c>
      <c r="AE643" t="s">
        <v>2845</v>
      </c>
    </row>
    <row r="644" spans="1:31" x14ac:dyDescent="0.3">
      <c r="A644" t="s">
        <v>25</v>
      </c>
      <c r="B644" t="s">
        <v>2811</v>
      </c>
      <c r="C644" t="s">
        <v>2560</v>
      </c>
      <c r="D644" t="s">
        <v>48</v>
      </c>
      <c r="E644" s="7">
        <v>871951446690600</v>
      </c>
      <c r="F644" s="7">
        <v>929003553802</v>
      </c>
      <c r="G644" t="s">
        <v>2561</v>
      </c>
      <c r="I644" s="4">
        <v>1065</v>
      </c>
      <c r="J644" s="4">
        <f t="shared" si="23"/>
        <v>1278</v>
      </c>
      <c r="K644" s="10" t="s">
        <v>1149</v>
      </c>
      <c r="M644" t="s">
        <v>10</v>
      </c>
      <c r="N644">
        <v>20</v>
      </c>
      <c r="O644" t="s">
        <v>958</v>
      </c>
      <c r="P644">
        <v>5</v>
      </c>
      <c r="Q644" s="12">
        <v>75000</v>
      </c>
      <c r="AD644" s="15" t="s">
        <v>2487</v>
      </c>
      <c r="AE644" t="s">
        <v>2845</v>
      </c>
    </row>
    <row r="645" spans="1:31" x14ac:dyDescent="0.3">
      <c r="A645" t="s">
        <v>25</v>
      </c>
      <c r="B645" t="s">
        <v>2811</v>
      </c>
      <c r="C645" t="s">
        <v>2560</v>
      </c>
      <c r="D645" t="s">
        <v>48</v>
      </c>
      <c r="E645" s="7">
        <v>871951446692000</v>
      </c>
      <c r="F645" s="7">
        <v>929003553902</v>
      </c>
      <c r="G645" t="s">
        <v>2562</v>
      </c>
      <c r="I645" s="4">
        <v>1065</v>
      </c>
      <c r="J645" s="4">
        <f t="shared" si="23"/>
        <v>1278</v>
      </c>
      <c r="K645" s="10" t="s">
        <v>1149</v>
      </c>
      <c r="M645" t="s">
        <v>10</v>
      </c>
      <c r="N645">
        <v>20</v>
      </c>
      <c r="O645" t="s">
        <v>958</v>
      </c>
      <c r="P645">
        <v>5</v>
      </c>
      <c r="Q645" s="12">
        <v>75000</v>
      </c>
      <c r="AD645" s="15" t="s">
        <v>2488</v>
      </c>
      <c r="AE645" t="s">
        <v>2845</v>
      </c>
    </row>
    <row r="646" spans="1:31" x14ac:dyDescent="0.3">
      <c r="A646" s="14" t="s">
        <v>25</v>
      </c>
      <c r="B646" t="s">
        <v>2811</v>
      </c>
      <c r="C646" t="s">
        <v>816</v>
      </c>
      <c r="D646" t="s">
        <v>48</v>
      </c>
      <c r="E646" s="7">
        <v>871869974957600</v>
      </c>
      <c r="F646" s="7">
        <v>929002352302</v>
      </c>
      <c r="G646" t="s">
        <v>375</v>
      </c>
      <c r="H646" s="4">
        <v>1570</v>
      </c>
      <c r="I646" s="4">
        <v>1490</v>
      </c>
      <c r="J646" s="4">
        <f t="shared" si="23"/>
        <v>1788</v>
      </c>
      <c r="K646" s="10">
        <v>-5.0955414012738842E-2</v>
      </c>
      <c r="L646" s="7">
        <v>8539520000</v>
      </c>
      <c r="M646" t="s">
        <v>10</v>
      </c>
      <c r="N646">
        <v>10</v>
      </c>
      <c r="O646" t="s">
        <v>958</v>
      </c>
      <c r="P646">
        <v>5</v>
      </c>
      <c r="Q646" s="12">
        <v>60000</v>
      </c>
      <c r="R646" s="22">
        <v>26</v>
      </c>
      <c r="S646" s="12">
        <v>3700</v>
      </c>
      <c r="T646" s="12">
        <f>S646/R646</f>
        <v>142.30769230769232</v>
      </c>
      <c r="U646" s="12" t="s">
        <v>1115</v>
      </c>
      <c r="V646" s="12">
        <v>3000</v>
      </c>
      <c r="W646" t="s">
        <v>1114</v>
      </c>
      <c r="X646" t="s">
        <v>1116</v>
      </c>
      <c r="Z646">
        <v>19</v>
      </c>
      <c r="AA646">
        <v>1463</v>
      </c>
      <c r="AD646" s="15" t="s">
        <v>1350</v>
      </c>
      <c r="AE646" t="s">
        <v>2845</v>
      </c>
    </row>
    <row r="647" spans="1:31" x14ac:dyDescent="0.3">
      <c r="A647" s="14" t="s">
        <v>25</v>
      </c>
      <c r="B647" t="s">
        <v>2811</v>
      </c>
      <c r="C647" t="s">
        <v>816</v>
      </c>
      <c r="D647" t="s">
        <v>48</v>
      </c>
      <c r="E647" s="7">
        <v>871869974959000</v>
      </c>
      <c r="F647" s="7">
        <v>929002352402</v>
      </c>
      <c r="G647" t="s">
        <v>376</v>
      </c>
      <c r="H647" s="4">
        <v>1570</v>
      </c>
      <c r="I647" s="4">
        <v>1490</v>
      </c>
      <c r="J647" s="4">
        <f t="shared" si="23"/>
        <v>1788</v>
      </c>
      <c r="K647" s="10">
        <v>-5.0955414012738842E-2</v>
      </c>
      <c r="L647" s="7">
        <v>8539520000</v>
      </c>
      <c r="M647" t="s">
        <v>10</v>
      </c>
      <c r="N647">
        <v>10</v>
      </c>
      <c r="O647" t="s">
        <v>958</v>
      </c>
      <c r="P647">
        <v>5</v>
      </c>
      <c r="Q647" s="12">
        <v>60000</v>
      </c>
      <c r="R647" s="22">
        <v>26</v>
      </c>
      <c r="S647" s="12">
        <v>3900</v>
      </c>
      <c r="T647" s="12">
        <f>S647/R647</f>
        <v>150</v>
      </c>
      <c r="U647" s="12" t="s">
        <v>1115</v>
      </c>
      <c r="V647" s="12">
        <v>4000</v>
      </c>
      <c r="W647" t="s">
        <v>1114</v>
      </c>
      <c r="X647" t="s">
        <v>1116</v>
      </c>
      <c r="Z647">
        <v>19</v>
      </c>
      <c r="AA647">
        <v>1463</v>
      </c>
      <c r="AD647" s="15" t="s">
        <v>1351</v>
      </c>
      <c r="AE647" t="s">
        <v>2845</v>
      </c>
    </row>
    <row r="648" spans="1:31" x14ac:dyDescent="0.3">
      <c r="A648" s="14" t="s">
        <v>25</v>
      </c>
      <c r="B648" t="s">
        <v>2811</v>
      </c>
      <c r="C648" t="s">
        <v>816</v>
      </c>
      <c r="D648" t="s">
        <v>48</v>
      </c>
      <c r="E648" s="7">
        <v>871869974961300</v>
      </c>
      <c r="F648" s="7">
        <v>929002352502</v>
      </c>
      <c r="G648" t="s">
        <v>377</v>
      </c>
      <c r="H648" s="4">
        <v>1570</v>
      </c>
      <c r="I648" s="4">
        <v>1490</v>
      </c>
      <c r="J648" s="4">
        <f t="shared" si="23"/>
        <v>1788</v>
      </c>
      <c r="K648" s="10">
        <v>-5.0955414012738842E-2</v>
      </c>
      <c r="L648" s="7">
        <v>8539520000</v>
      </c>
      <c r="M648" t="s">
        <v>10</v>
      </c>
      <c r="N648">
        <v>10</v>
      </c>
      <c r="O648" t="s">
        <v>958</v>
      </c>
      <c r="P648">
        <v>5</v>
      </c>
      <c r="Q648" s="12">
        <v>60000</v>
      </c>
      <c r="R648" s="22">
        <v>26</v>
      </c>
      <c r="S648" s="12">
        <v>3900</v>
      </c>
      <c r="T648" s="12">
        <f>S648/R648</f>
        <v>150</v>
      </c>
      <c r="U648" s="12" t="s">
        <v>1115</v>
      </c>
      <c r="V648" s="12">
        <v>6500</v>
      </c>
      <c r="W648" t="s">
        <v>1114</v>
      </c>
      <c r="X648" t="s">
        <v>1116</v>
      </c>
      <c r="Z648">
        <v>19</v>
      </c>
      <c r="AA648">
        <v>1463</v>
      </c>
      <c r="AD648" s="15" t="s">
        <v>1352</v>
      </c>
      <c r="AE648" t="s">
        <v>2845</v>
      </c>
    </row>
    <row r="649" spans="1:31" x14ac:dyDescent="0.3">
      <c r="A649" t="s">
        <v>25</v>
      </c>
      <c r="B649" t="s">
        <v>2811</v>
      </c>
      <c r="C649" t="s">
        <v>817</v>
      </c>
      <c r="D649" t="s">
        <v>48</v>
      </c>
      <c r="E649" s="7">
        <v>871951446706400</v>
      </c>
      <c r="F649" s="7">
        <v>929003554302</v>
      </c>
      <c r="G649" t="s">
        <v>2567</v>
      </c>
      <c r="I649" s="4">
        <v>1600</v>
      </c>
      <c r="J649" s="4">
        <f t="shared" si="23"/>
        <v>1920</v>
      </c>
      <c r="K649" s="10" t="s">
        <v>1149</v>
      </c>
      <c r="M649" t="s">
        <v>10</v>
      </c>
      <c r="N649">
        <v>20</v>
      </c>
      <c r="O649" t="s">
        <v>958</v>
      </c>
      <c r="P649">
        <v>5</v>
      </c>
      <c r="Q649" s="12">
        <v>75000</v>
      </c>
      <c r="AD649" s="15" t="s">
        <v>2489</v>
      </c>
      <c r="AE649" t="s">
        <v>2845</v>
      </c>
    </row>
    <row r="650" spans="1:31" x14ac:dyDescent="0.3">
      <c r="A650" s="14" t="s">
        <v>25</v>
      </c>
      <c r="B650" t="s">
        <v>2811</v>
      </c>
      <c r="C650" t="s">
        <v>817</v>
      </c>
      <c r="D650" t="s">
        <v>48</v>
      </c>
      <c r="E650" s="7">
        <v>871951446702600</v>
      </c>
      <c r="F650" s="7">
        <v>929003554402</v>
      </c>
      <c r="G650" t="s">
        <v>378</v>
      </c>
      <c r="H650" s="4">
        <v>1700</v>
      </c>
      <c r="I650" s="4">
        <v>1600</v>
      </c>
      <c r="J650" s="4">
        <f t="shared" si="23"/>
        <v>1920</v>
      </c>
      <c r="K650" s="10">
        <v>-5.8823529411764719E-2</v>
      </c>
      <c r="L650" s="7">
        <v>8539520002</v>
      </c>
      <c r="M650" t="s">
        <v>10</v>
      </c>
      <c r="N650">
        <v>20</v>
      </c>
      <c r="O650" t="s">
        <v>958</v>
      </c>
      <c r="P650">
        <v>5</v>
      </c>
      <c r="Q650" s="12">
        <v>75000</v>
      </c>
      <c r="R650" s="22">
        <v>24</v>
      </c>
      <c r="S650" s="12">
        <v>3700</v>
      </c>
      <c r="T650" s="12">
        <f>S650/R650</f>
        <v>154.16666666666666</v>
      </c>
      <c r="U650" s="12" t="s">
        <v>1113</v>
      </c>
      <c r="V650" s="12">
        <v>4000</v>
      </c>
      <c r="W650" t="s">
        <v>1114</v>
      </c>
      <c r="X650" t="s">
        <v>1116</v>
      </c>
      <c r="Z650">
        <v>28</v>
      </c>
      <c r="AA650">
        <v>1513</v>
      </c>
      <c r="AD650" s="15" t="s">
        <v>1353</v>
      </c>
      <c r="AE650" t="s">
        <v>2845</v>
      </c>
    </row>
    <row r="651" spans="1:31" x14ac:dyDescent="0.3">
      <c r="A651" t="s">
        <v>25</v>
      </c>
      <c r="B651" t="s">
        <v>2811</v>
      </c>
      <c r="C651" t="s">
        <v>817</v>
      </c>
      <c r="D651" t="s">
        <v>48</v>
      </c>
      <c r="E651" s="7">
        <v>871951446704000</v>
      </c>
      <c r="F651" s="7">
        <v>929003554502</v>
      </c>
      <c r="G651" t="s">
        <v>2568</v>
      </c>
      <c r="I651" s="4">
        <v>1600</v>
      </c>
      <c r="J651" s="4">
        <f t="shared" si="23"/>
        <v>1920</v>
      </c>
      <c r="K651" s="10" t="s">
        <v>1149</v>
      </c>
      <c r="M651" t="s">
        <v>10</v>
      </c>
      <c r="N651">
        <v>20</v>
      </c>
      <c r="O651" t="s">
        <v>958</v>
      </c>
      <c r="P651">
        <v>5</v>
      </c>
      <c r="Q651" s="12">
        <v>75000</v>
      </c>
      <c r="AD651" s="15" t="s">
        <v>2490</v>
      </c>
      <c r="AE651" t="s">
        <v>2845</v>
      </c>
    </row>
    <row r="652" spans="1:31" x14ac:dyDescent="0.3">
      <c r="A652" s="14" t="s">
        <v>25</v>
      </c>
      <c r="B652" t="s">
        <v>2811</v>
      </c>
      <c r="C652" t="s">
        <v>1138</v>
      </c>
      <c r="D652" t="s">
        <v>48</v>
      </c>
      <c r="E652" s="7">
        <v>871951441905600</v>
      </c>
      <c r="F652" s="7">
        <v>929003153902</v>
      </c>
      <c r="G652" t="s">
        <v>379</v>
      </c>
      <c r="H652" s="4">
        <v>1800</v>
      </c>
      <c r="I652" s="4">
        <v>1700</v>
      </c>
      <c r="J652" s="4">
        <f t="shared" si="23"/>
        <v>2040</v>
      </c>
      <c r="K652" s="10">
        <v>-5.555555555555558E-2</v>
      </c>
      <c r="L652" s="7">
        <v>8539520000</v>
      </c>
      <c r="M652" t="s">
        <v>10</v>
      </c>
      <c r="N652">
        <v>10</v>
      </c>
      <c r="O652" t="s">
        <v>958</v>
      </c>
      <c r="P652">
        <v>5</v>
      </c>
      <c r="Q652" s="12">
        <v>60000</v>
      </c>
      <c r="R652" s="22">
        <v>36</v>
      </c>
      <c r="S652" s="12">
        <v>5200</v>
      </c>
      <c r="T652" s="12">
        <f>S652/R652</f>
        <v>144.44444444444446</v>
      </c>
      <c r="U652" s="12" t="s">
        <v>1115</v>
      </c>
      <c r="V652" s="12">
        <v>3000</v>
      </c>
      <c r="W652" t="s">
        <v>1114</v>
      </c>
      <c r="X652" t="s">
        <v>1116</v>
      </c>
      <c r="Z652">
        <v>19</v>
      </c>
      <c r="AA652">
        <v>1463</v>
      </c>
      <c r="AD652" s="15" t="s">
        <v>1354</v>
      </c>
      <c r="AE652" t="s">
        <v>2845</v>
      </c>
    </row>
    <row r="653" spans="1:31" x14ac:dyDescent="0.3">
      <c r="A653" t="s">
        <v>25</v>
      </c>
      <c r="B653" t="s">
        <v>2811</v>
      </c>
      <c r="C653" t="s">
        <v>1138</v>
      </c>
      <c r="D653" t="s">
        <v>48</v>
      </c>
      <c r="E653" s="7">
        <v>871951441907000</v>
      </c>
      <c r="F653" s="7">
        <v>929003154002</v>
      </c>
      <c r="G653" t="s">
        <v>2588</v>
      </c>
      <c r="I653" s="4">
        <v>1700</v>
      </c>
      <c r="J653" s="4">
        <f t="shared" si="23"/>
        <v>2040</v>
      </c>
      <c r="K653" s="10" t="s">
        <v>1149</v>
      </c>
      <c r="M653" t="s">
        <v>10</v>
      </c>
      <c r="N653">
        <v>10</v>
      </c>
      <c r="O653" t="s">
        <v>958</v>
      </c>
      <c r="P653">
        <v>5</v>
      </c>
      <c r="Q653" s="12">
        <v>60000</v>
      </c>
      <c r="AD653" s="15" t="s">
        <v>2505</v>
      </c>
      <c r="AE653" t="s">
        <v>2845</v>
      </c>
    </row>
    <row r="654" spans="1:31" x14ac:dyDescent="0.3">
      <c r="A654" t="s">
        <v>25</v>
      </c>
      <c r="B654" t="s">
        <v>2811</v>
      </c>
      <c r="C654" t="s">
        <v>1138</v>
      </c>
      <c r="D654" t="s">
        <v>48</v>
      </c>
      <c r="E654" s="7">
        <v>871951441909400</v>
      </c>
      <c r="F654" s="7">
        <v>929003154102</v>
      </c>
      <c r="G654" t="s">
        <v>2589</v>
      </c>
      <c r="I654" s="4">
        <v>1700</v>
      </c>
      <c r="J654" s="4">
        <f t="shared" si="23"/>
        <v>2040</v>
      </c>
      <c r="K654" s="10" t="s">
        <v>1149</v>
      </c>
      <c r="M654" t="s">
        <v>10</v>
      </c>
      <c r="N654">
        <v>10</v>
      </c>
      <c r="O654" t="s">
        <v>958</v>
      </c>
      <c r="P654">
        <v>5</v>
      </c>
      <c r="Q654" s="12">
        <v>60000</v>
      </c>
      <c r="AD654" s="15" t="s">
        <v>2506</v>
      </c>
      <c r="AE654" t="s">
        <v>2845</v>
      </c>
    </row>
    <row r="655" spans="1:31" x14ac:dyDescent="0.3">
      <c r="A655" t="s">
        <v>25</v>
      </c>
      <c r="B655" t="s">
        <v>2811</v>
      </c>
      <c r="C655" t="s">
        <v>2579</v>
      </c>
      <c r="D655" t="s">
        <v>48</v>
      </c>
      <c r="E655" s="7">
        <v>872016916307200</v>
      </c>
      <c r="F655" s="7">
        <v>929003596202</v>
      </c>
      <c r="G655" t="s">
        <v>2578</v>
      </c>
      <c r="I655" s="4">
        <v>935</v>
      </c>
      <c r="J655" s="4">
        <f t="shared" si="23"/>
        <v>1122</v>
      </c>
      <c r="K655" s="10" t="s">
        <v>1149</v>
      </c>
      <c r="M655" t="s">
        <v>10</v>
      </c>
      <c r="N655">
        <v>10</v>
      </c>
      <c r="O655" t="s">
        <v>958</v>
      </c>
      <c r="P655">
        <v>5</v>
      </c>
      <c r="Q655" s="12">
        <v>60000</v>
      </c>
      <c r="AD655" s="15" t="s">
        <v>2494</v>
      </c>
      <c r="AE655" t="s">
        <v>2845</v>
      </c>
    </row>
    <row r="656" spans="1:31" x14ac:dyDescent="0.3">
      <c r="A656" t="s">
        <v>25</v>
      </c>
      <c r="B656" t="s">
        <v>2811</v>
      </c>
      <c r="C656" t="s">
        <v>2579</v>
      </c>
      <c r="D656" t="s">
        <v>48</v>
      </c>
      <c r="E656" s="7">
        <v>872016916309600</v>
      </c>
      <c r="F656" s="7">
        <v>929003596302</v>
      </c>
      <c r="G656" t="s">
        <v>2580</v>
      </c>
      <c r="I656" s="4">
        <v>935</v>
      </c>
      <c r="J656" s="4">
        <f t="shared" si="23"/>
        <v>1122</v>
      </c>
      <c r="K656" s="10" t="s">
        <v>1149</v>
      </c>
      <c r="M656" t="s">
        <v>10</v>
      </c>
      <c r="N656">
        <v>10</v>
      </c>
      <c r="O656" t="s">
        <v>958</v>
      </c>
      <c r="P656">
        <v>5</v>
      </c>
      <c r="Q656" s="12">
        <v>60000</v>
      </c>
      <c r="AD656" s="15" t="s">
        <v>2495</v>
      </c>
      <c r="AE656" t="s">
        <v>2845</v>
      </c>
    </row>
    <row r="657" spans="1:31" x14ac:dyDescent="0.3">
      <c r="A657" t="s">
        <v>25</v>
      </c>
      <c r="B657" t="s">
        <v>2811</v>
      </c>
      <c r="C657" t="s">
        <v>2579</v>
      </c>
      <c r="D657" t="s">
        <v>48</v>
      </c>
      <c r="E657" s="7">
        <v>872016916311900</v>
      </c>
      <c r="F657" s="7">
        <v>929003596402</v>
      </c>
      <c r="G657" t="s">
        <v>2581</v>
      </c>
      <c r="I657" s="4">
        <v>935</v>
      </c>
      <c r="J657" s="4">
        <f t="shared" si="23"/>
        <v>1122</v>
      </c>
      <c r="K657" s="10" t="s">
        <v>1149</v>
      </c>
      <c r="M657" t="s">
        <v>10</v>
      </c>
      <c r="N657">
        <v>10</v>
      </c>
      <c r="O657" t="s">
        <v>958</v>
      </c>
      <c r="P657">
        <v>5</v>
      </c>
      <c r="Q657" s="12">
        <v>60000</v>
      </c>
      <c r="AD657" s="15" t="s">
        <v>2496</v>
      </c>
      <c r="AE657" t="s">
        <v>2845</v>
      </c>
    </row>
    <row r="658" spans="1:31" x14ac:dyDescent="0.3">
      <c r="A658" t="s">
        <v>25</v>
      </c>
      <c r="B658" t="s">
        <v>2811</v>
      </c>
      <c r="C658" t="s">
        <v>1139</v>
      </c>
      <c r="D658" t="s">
        <v>48</v>
      </c>
      <c r="E658" s="7">
        <v>871951446640100</v>
      </c>
      <c r="F658" s="7">
        <v>929001393132</v>
      </c>
      <c r="G658" t="s">
        <v>2726</v>
      </c>
      <c r="I658" s="4">
        <v>1038</v>
      </c>
      <c r="J658" s="4">
        <f t="shared" si="23"/>
        <v>1245.5999999999999</v>
      </c>
      <c r="K658" s="10" t="s">
        <v>1149</v>
      </c>
      <c r="M658" t="s">
        <v>10</v>
      </c>
      <c r="N658">
        <v>20</v>
      </c>
      <c r="O658" t="s">
        <v>958</v>
      </c>
      <c r="P658">
        <v>5</v>
      </c>
      <c r="Q658" s="12">
        <v>75000</v>
      </c>
      <c r="AD658" s="15" t="s">
        <v>2478</v>
      </c>
      <c r="AE658" t="s">
        <v>2845</v>
      </c>
    </row>
    <row r="659" spans="1:31" x14ac:dyDescent="0.3">
      <c r="A659" t="s">
        <v>25</v>
      </c>
      <c r="B659" t="s">
        <v>2811</v>
      </c>
      <c r="C659" t="s">
        <v>1139</v>
      </c>
      <c r="D659" t="s">
        <v>48</v>
      </c>
      <c r="E659" s="7">
        <v>871951446642500</v>
      </c>
      <c r="F659" s="7">
        <v>929001393232</v>
      </c>
      <c r="G659" t="s">
        <v>2727</v>
      </c>
      <c r="I659" s="4">
        <v>1038</v>
      </c>
      <c r="J659" s="4">
        <f t="shared" si="23"/>
        <v>1245.5999999999999</v>
      </c>
      <c r="K659" s="10" t="s">
        <v>1149</v>
      </c>
      <c r="M659" t="s">
        <v>10</v>
      </c>
      <c r="N659">
        <v>20</v>
      </c>
      <c r="O659" t="s">
        <v>958</v>
      </c>
      <c r="P659">
        <v>5</v>
      </c>
      <c r="Q659" s="12">
        <v>75000</v>
      </c>
      <c r="AD659" s="15" t="s">
        <v>2479</v>
      </c>
      <c r="AE659" t="s">
        <v>2845</v>
      </c>
    </row>
    <row r="660" spans="1:31" x14ac:dyDescent="0.3">
      <c r="A660" s="14" t="s">
        <v>25</v>
      </c>
      <c r="B660" t="s">
        <v>2811</v>
      </c>
      <c r="C660" t="s">
        <v>1139</v>
      </c>
      <c r="D660" t="s">
        <v>48</v>
      </c>
      <c r="E660" s="7">
        <v>871951446644900</v>
      </c>
      <c r="F660" s="7">
        <v>929001393332</v>
      </c>
      <c r="G660" t="s">
        <v>380</v>
      </c>
      <c r="H660" s="4">
        <v>1100</v>
      </c>
      <c r="I660" s="4">
        <v>1038</v>
      </c>
      <c r="J660" s="4">
        <f t="shared" si="23"/>
        <v>1245.5999999999999</v>
      </c>
      <c r="K660" s="10">
        <v>-5.6363636363636394E-2</v>
      </c>
      <c r="L660" s="7">
        <v>8539520000</v>
      </c>
      <c r="M660" t="s">
        <v>10</v>
      </c>
      <c r="N660">
        <v>20</v>
      </c>
      <c r="O660" t="s">
        <v>958</v>
      </c>
      <c r="P660">
        <v>5</v>
      </c>
      <c r="Q660" s="12">
        <v>75000</v>
      </c>
      <c r="R660" s="22">
        <v>8</v>
      </c>
      <c r="S660" s="12">
        <v>1050</v>
      </c>
      <c r="T660" s="12">
        <f>S660/R660</f>
        <v>131.25</v>
      </c>
      <c r="U660" s="12" t="s">
        <v>1113</v>
      </c>
      <c r="V660" s="12">
        <v>6500</v>
      </c>
      <c r="W660" t="s">
        <v>1114</v>
      </c>
      <c r="X660" t="s">
        <v>962</v>
      </c>
      <c r="Z660">
        <v>28</v>
      </c>
      <c r="AA660">
        <v>603</v>
      </c>
      <c r="AD660" s="15" t="s">
        <v>1355</v>
      </c>
      <c r="AE660" t="s">
        <v>2845</v>
      </c>
    </row>
    <row r="661" spans="1:31" x14ac:dyDescent="0.3">
      <c r="A661" t="s">
        <v>25</v>
      </c>
      <c r="B661" t="s">
        <v>2811</v>
      </c>
      <c r="C661" t="s">
        <v>2579</v>
      </c>
      <c r="D661" t="s">
        <v>48</v>
      </c>
      <c r="E661" s="7">
        <v>872016916319500</v>
      </c>
      <c r="F661" s="7">
        <v>929003596802</v>
      </c>
      <c r="G661" t="s">
        <v>2585</v>
      </c>
      <c r="I661" s="4">
        <v>1040</v>
      </c>
      <c r="J661" s="4">
        <f t="shared" si="23"/>
        <v>1248</v>
      </c>
      <c r="K661" s="10" t="s">
        <v>1149</v>
      </c>
      <c r="M661" t="s">
        <v>10</v>
      </c>
      <c r="N661">
        <v>10</v>
      </c>
      <c r="O661" t="s">
        <v>958</v>
      </c>
      <c r="P661">
        <v>5</v>
      </c>
      <c r="Q661" s="12">
        <v>60000</v>
      </c>
      <c r="AD661" s="15" t="s">
        <v>2497</v>
      </c>
      <c r="AE661" t="s">
        <v>2845</v>
      </c>
    </row>
    <row r="662" spans="1:31" x14ac:dyDescent="0.3">
      <c r="A662" t="s">
        <v>25</v>
      </c>
      <c r="B662" t="s">
        <v>2811</v>
      </c>
      <c r="C662" t="s">
        <v>2579</v>
      </c>
      <c r="D662" t="s">
        <v>48</v>
      </c>
      <c r="E662" s="7">
        <v>872016916321800</v>
      </c>
      <c r="F662" s="7">
        <v>929003596902</v>
      </c>
      <c r="G662" t="s">
        <v>2586</v>
      </c>
      <c r="I662" s="4">
        <v>1040</v>
      </c>
      <c r="J662" s="4">
        <f t="shared" si="23"/>
        <v>1248</v>
      </c>
      <c r="K662" s="10" t="s">
        <v>1149</v>
      </c>
      <c r="M662" t="s">
        <v>10</v>
      </c>
      <c r="N662">
        <v>10</v>
      </c>
      <c r="O662" t="s">
        <v>958</v>
      </c>
      <c r="P662">
        <v>5</v>
      </c>
      <c r="Q662" s="12">
        <v>60000</v>
      </c>
      <c r="AD662" s="15" t="s">
        <v>2498</v>
      </c>
      <c r="AE662" t="s">
        <v>2845</v>
      </c>
    </row>
    <row r="663" spans="1:31" x14ac:dyDescent="0.3">
      <c r="A663" t="s">
        <v>25</v>
      </c>
      <c r="B663" t="s">
        <v>2811</v>
      </c>
      <c r="C663" t="s">
        <v>2579</v>
      </c>
      <c r="D663" t="s">
        <v>48</v>
      </c>
      <c r="E663" s="7">
        <v>872016916323200</v>
      </c>
      <c r="F663" s="7">
        <v>929003597002</v>
      </c>
      <c r="G663" t="s">
        <v>2587</v>
      </c>
      <c r="I663" s="4">
        <v>1040</v>
      </c>
      <c r="J663" s="4">
        <f t="shared" si="23"/>
        <v>1248</v>
      </c>
      <c r="K663" s="10" t="s">
        <v>1149</v>
      </c>
      <c r="M663" t="s">
        <v>10</v>
      </c>
      <c r="N663">
        <v>10</v>
      </c>
      <c r="O663" t="s">
        <v>958</v>
      </c>
      <c r="P663">
        <v>5</v>
      </c>
      <c r="Q663" s="12">
        <v>60000</v>
      </c>
      <c r="AD663" s="15" t="s">
        <v>2499</v>
      </c>
      <c r="AE663" t="s">
        <v>2845</v>
      </c>
    </row>
    <row r="664" spans="1:31" x14ac:dyDescent="0.3">
      <c r="A664" t="s">
        <v>25</v>
      </c>
      <c r="B664" t="s">
        <v>2811</v>
      </c>
      <c r="C664" t="s">
        <v>2579</v>
      </c>
      <c r="D664" t="s">
        <v>48</v>
      </c>
      <c r="E664" s="7">
        <v>872016916313300</v>
      </c>
      <c r="F664" s="7">
        <v>929003596502</v>
      </c>
      <c r="G664" t="s">
        <v>2582</v>
      </c>
      <c r="I664" s="4">
        <v>1080</v>
      </c>
      <c r="J664" s="4">
        <f t="shared" si="23"/>
        <v>1296</v>
      </c>
      <c r="K664" s="10" t="s">
        <v>1149</v>
      </c>
      <c r="M664" t="s">
        <v>10</v>
      </c>
      <c r="N664">
        <v>10</v>
      </c>
      <c r="O664" t="s">
        <v>958</v>
      </c>
      <c r="P664">
        <v>5</v>
      </c>
      <c r="Q664" s="12">
        <v>60000</v>
      </c>
      <c r="AD664" s="15" t="s">
        <v>2500</v>
      </c>
      <c r="AE664" t="s">
        <v>2845</v>
      </c>
    </row>
    <row r="665" spans="1:31" x14ac:dyDescent="0.3">
      <c r="A665" t="s">
        <v>25</v>
      </c>
      <c r="B665" t="s">
        <v>2811</v>
      </c>
      <c r="C665" t="s">
        <v>2579</v>
      </c>
      <c r="D665" t="s">
        <v>48</v>
      </c>
      <c r="E665" s="7">
        <v>872016916315700</v>
      </c>
      <c r="F665" s="7">
        <v>929003596602</v>
      </c>
      <c r="G665" t="s">
        <v>2583</v>
      </c>
      <c r="I665" s="4">
        <v>1080</v>
      </c>
      <c r="J665" s="4">
        <f t="shared" si="23"/>
        <v>1296</v>
      </c>
      <c r="K665" s="10" t="s">
        <v>1149</v>
      </c>
      <c r="M665" t="s">
        <v>10</v>
      </c>
      <c r="N665">
        <v>10</v>
      </c>
      <c r="O665" t="s">
        <v>958</v>
      </c>
      <c r="P665">
        <v>5</v>
      </c>
      <c r="Q665" s="12">
        <v>60000</v>
      </c>
      <c r="AD665" s="15" t="s">
        <v>2501</v>
      </c>
      <c r="AE665" t="s">
        <v>2845</v>
      </c>
    </row>
    <row r="666" spans="1:31" x14ac:dyDescent="0.3">
      <c r="A666" t="s">
        <v>25</v>
      </c>
      <c r="B666" t="s">
        <v>2811</v>
      </c>
      <c r="C666" t="s">
        <v>2579</v>
      </c>
      <c r="D666" t="s">
        <v>48</v>
      </c>
      <c r="E666" s="7">
        <v>872016916317100</v>
      </c>
      <c r="F666" s="7">
        <v>929003596702</v>
      </c>
      <c r="G666" t="s">
        <v>2584</v>
      </c>
      <c r="I666" s="4">
        <v>1080</v>
      </c>
      <c r="J666" s="4">
        <f t="shared" si="23"/>
        <v>1296</v>
      </c>
      <c r="K666" s="10" t="s">
        <v>1149</v>
      </c>
      <c r="M666" t="s">
        <v>10</v>
      </c>
      <c r="N666">
        <v>10</v>
      </c>
      <c r="O666" t="s">
        <v>958</v>
      </c>
      <c r="P666">
        <v>5</v>
      </c>
      <c r="Q666" s="12">
        <v>60000</v>
      </c>
      <c r="AD666" s="15" t="s">
        <v>2502</v>
      </c>
      <c r="AE666" t="s">
        <v>2845</v>
      </c>
    </row>
    <row r="667" spans="1:31" x14ac:dyDescent="0.3">
      <c r="A667" t="s">
        <v>25</v>
      </c>
      <c r="B667" t="s">
        <v>2811</v>
      </c>
      <c r="C667" t="s">
        <v>2707</v>
      </c>
      <c r="D667" t="s">
        <v>48</v>
      </c>
      <c r="E667" s="7">
        <v>871869964685100</v>
      </c>
      <c r="F667" s="7">
        <v>929002021402</v>
      </c>
      <c r="G667" t="s">
        <v>2706</v>
      </c>
      <c r="I667" s="4">
        <v>435</v>
      </c>
      <c r="J667" s="4">
        <f t="shared" si="23"/>
        <v>522</v>
      </c>
      <c r="K667" s="10" t="s">
        <v>1149</v>
      </c>
      <c r="M667" t="s">
        <v>10</v>
      </c>
      <c r="N667">
        <v>10</v>
      </c>
      <c r="O667" t="s">
        <v>958</v>
      </c>
      <c r="P667">
        <v>5</v>
      </c>
      <c r="Q667" s="12">
        <v>60000</v>
      </c>
      <c r="AD667" s="15" t="s">
        <v>2462</v>
      </c>
      <c r="AE667" t="s">
        <v>2845</v>
      </c>
    </row>
    <row r="668" spans="1:31" x14ac:dyDescent="0.3">
      <c r="A668" t="s">
        <v>25</v>
      </c>
      <c r="B668" t="s">
        <v>2811</v>
      </c>
      <c r="C668" t="s">
        <v>2707</v>
      </c>
      <c r="D668" t="s">
        <v>48</v>
      </c>
      <c r="E668" s="7">
        <v>871869964687500</v>
      </c>
      <c r="F668" s="7">
        <v>929002021502</v>
      </c>
      <c r="G668" t="s">
        <v>2708</v>
      </c>
      <c r="I668" s="4">
        <v>435</v>
      </c>
      <c r="J668" s="4">
        <f t="shared" si="23"/>
        <v>522</v>
      </c>
      <c r="K668" s="10" t="s">
        <v>1149</v>
      </c>
      <c r="M668" t="s">
        <v>10</v>
      </c>
      <c r="N668">
        <v>10</v>
      </c>
      <c r="O668" t="s">
        <v>958</v>
      </c>
      <c r="P668">
        <v>5</v>
      </c>
      <c r="Q668" s="12">
        <v>60000</v>
      </c>
      <c r="AD668" s="15" t="s">
        <v>2463</v>
      </c>
      <c r="AE668" t="s">
        <v>2845</v>
      </c>
    </row>
    <row r="669" spans="1:31" x14ac:dyDescent="0.3">
      <c r="A669" t="s">
        <v>25</v>
      </c>
      <c r="B669" t="s">
        <v>2811</v>
      </c>
      <c r="C669" t="s">
        <v>2707</v>
      </c>
      <c r="D669" t="s">
        <v>48</v>
      </c>
      <c r="E669" s="7">
        <v>871869964689900</v>
      </c>
      <c r="F669" s="7">
        <v>929002021602</v>
      </c>
      <c r="G669" t="s">
        <v>2709</v>
      </c>
      <c r="I669" s="4">
        <v>435</v>
      </c>
      <c r="J669" s="4">
        <f t="shared" si="23"/>
        <v>522</v>
      </c>
      <c r="K669" s="10" t="s">
        <v>1149</v>
      </c>
      <c r="M669" t="s">
        <v>10</v>
      </c>
      <c r="N669">
        <v>10</v>
      </c>
      <c r="O669" t="s">
        <v>958</v>
      </c>
      <c r="P669">
        <v>5</v>
      </c>
      <c r="Q669" s="12">
        <v>60000</v>
      </c>
      <c r="AD669" s="15" t="s">
        <v>2464</v>
      </c>
      <c r="AE669" t="s">
        <v>2845</v>
      </c>
    </row>
    <row r="670" spans="1:31" x14ac:dyDescent="0.3">
      <c r="A670" t="s">
        <v>25</v>
      </c>
      <c r="B670" t="s">
        <v>2811</v>
      </c>
      <c r="C670" t="s">
        <v>2711</v>
      </c>
      <c r="D670" t="s">
        <v>48</v>
      </c>
      <c r="E670" s="7">
        <v>871951431680500</v>
      </c>
      <c r="F670" s="7">
        <v>929002997602</v>
      </c>
      <c r="G670" t="s">
        <v>2710</v>
      </c>
      <c r="I670" s="4">
        <v>490</v>
      </c>
      <c r="J670" s="4">
        <f t="shared" si="23"/>
        <v>588</v>
      </c>
      <c r="K670" s="10" t="s">
        <v>1149</v>
      </c>
      <c r="M670" t="s">
        <v>10</v>
      </c>
      <c r="N670">
        <v>10</v>
      </c>
      <c r="O670" t="s">
        <v>958</v>
      </c>
      <c r="P670">
        <v>5</v>
      </c>
      <c r="Q670" s="12">
        <v>60000</v>
      </c>
      <c r="AD670" s="15" t="s">
        <v>2465</v>
      </c>
      <c r="AE670" t="s">
        <v>2845</v>
      </c>
    </row>
    <row r="671" spans="1:31" x14ac:dyDescent="0.3">
      <c r="A671" t="s">
        <v>25</v>
      </c>
      <c r="B671" t="s">
        <v>2811</v>
      </c>
      <c r="C671" t="s">
        <v>2711</v>
      </c>
      <c r="D671" t="s">
        <v>48</v>
      </c>
      <c r="E671" s="7">
        <v>871951431682900</v>
      </c>
      <c r="F671" s="7">
        <v>929002997702</v>
      </c>
      <c r="G671" t="s">
        <v>2712</v>
      </c>
      <c r="I671" s="4">
        <v>490</v>
      </c>
      <c r="J671" s="4">
        <f t="shared" si="23"/>
        <v>588</v>
      </c>
      <c r="K671" s="10" t="s">
        <v>1149</v>
      </c>
      <c r="M671" t="s">
        <v>10</v>
      </c>
      <c r="N671">
        <v>10</v>
      </c>
      <c r="O671" t="s">
        <v>958</v>
      </c>
      <c r="P671">
        <v>5</v>
      </c>
      <c r="Q671" s="12">
        <v>60000</v>
      </c>
      <c r="AD671" s="15" t="s">
        <v>2466</v>
      </c>
      <c r="AE671" t="s">
        <v>2845</v>
      </c>
    </row>
    <row r="672" spans="1:31" x14ac:dyDescent="0.3">
      <c r="A672" t="s">
        <v>25</v>
      </c>
      <c r="B672" t="s">
        <v>2811</v>
      </c>
      <c r="C672" t="s">
        <v>2711</v>
      </c>
      <c r="D672" t="s">
        <v>48</v>
      </c>
      <c r="E672" s="7">
        <v>871951431684300</v>
      </c>
      <c r="F672" s="7">
        <v>929002997802</v>
      </c>
      <c r="G672" t="s">
        <v>2713</v>
      </c>
      <c r="I672" s="4">
        <v>490</v>
      </c>
      <c r="J672" s="4">
        <f t="shared" si="23"/>
        <v>588</v>
      </c>
      <c r="K672" s="10" t="s">
        <v>1149</v>
      </c>
      <c r="M672" t="s">
        <v>10</v>
      </c>
      <c r="N672">
        <v>10</v>
      </c>
      <c r="O672" t="s">
        <v>958</v>
      </c>
      <c r="P672">
        <v>5</v>
      </c>
      <c r="Q672" s="12">
        <v>60000</v>
      </c>
      <c r="AD672" s="15" t="s">
        <v>2467</v>
      </c>
      <c r="AE672" t="s">
        <v>2845</v>
      </c>
    </row>
    <row r="673" spans="1:31" x14ac:dyDescent="0.3">
      <c r="A673" t="s">
        <v>25</v>
      </c>
      <c r="B673" t="s">
        <v>2811</v>
      </c>
      <c r="C673" t="s">
        <v>2640</v>
      </c>
      <c r="D673" t="s">
        <v>48</v>
      </c>
      <c r="E673" s="7">
        <v>871869964691200</v>
      </c>
      <c r="F673" s="7">
        <v>929002021702</v>
      </c>
      <c r="G673" t="s">
        <v>2639</v>
      </c>
      <c r="I673" s="4">
        <v>534</v>
      </c>
      <c r="J673" s="4">
        <f t="shared" si="23"/>
        <v>640.79999999999995</v>
      </c>
      <c r="K673" s="10" t="s">
        <v>1149</v>
      </c>
      <c r="M673" t="s">
        <v>10</v>
      </c>
      <c r="N673">
        <v>10</v>
      </c>
      <c r="O673" t="s">
        <v>958</v>
      </c>
      <c r="P673">
        <v>5</v>
      </c>
      <c r="Q673" s="12">
        <v>60000</v>
      </c>
      <c r="AD673" s="15" t="s">
        <v>2468</v>
      </c>
      <c r="AE673" t="s">
        <v>2845</v>
      </c>
    </row>
    <row r="674" spans="1:31" x14ac:dyDescent="0.3">
      <c r="A674" t="s">
        <v>25</v>
      </c>
      <c r="B674" t="s">
        <v>2811</v>
      </c>
      <c r="C674" t="s">
        <v>2640</v>
      </c>
      <c r="D674" t="s">
        <v>48</v>
      </c>
      <c r="E674" s="7">
        <v>871869964693600</v>
      </c>
      <c r="F674" s="7">
        <v>929002021802</v>
      </c>
      <c r="G674" t="s">
        <v>2641</v>
      </c>
      <c r="I674" s="4">
        <v>534</v>
      </c>
      <c r="J674" s="4">
        <f t="shared" si="23"/>
        <v>640.79999999999995</v>
      </c>
      <c r="K674" s="10" t="s">
        <v>1149</v>
      </c>
      <c r="M674" t="s">
        <v>10</v>
      </c>
      <c r="N674">
        <v>10</v>
      </c>
      <c r="O674" t="s">
        <v>958</v>
      </c>
      <c r="P674">
        <v>5</v>
      </c>
      <c r="Q674" s="12">
        <v>60000</v>
      </c>
      <c r="AD674" s="15" t="s">
        <v>2469</v>
      </c>
      <c r="AE674" t="s">
        <v>2845</v>
      </c>
    </row>
    <row r="675" spans="1:31" x14ac:dyDescent="0.3">
      <c r="A675" t="s">
        <v>25</v>
      </c>
      <c r="B675" t="s">
        <v>2811</v>
      </c>
      <c r="C675" t="s">
        <v>2640</v>
      </c>
      <c r="D675" t="s">
        <v>48</v>
      </c>
      <c r="E675" s="7">
        <v>871869964695000</v>
      </c>
      <c r="F675" s="7">
        <v>929002021902</v>
      </c>
      <c r="G675" t="s">
        <v>2642</v>
      </c>
      <c r="I675" s="4">
        <v>534</v>
      </c>
      <c r="J675" s="4">
        <f t="shared" si="23"/>
        <v>640.79999999999995</v>
      </c>
      <c r="K675" s="10" t="s">
        <v>1149</v>
      </c>
      <c r="M675" t="s">
        <v>10</v>
      </c>
      <c r="N675">
        <v>10</v>
      </c>
      <c r="O675" t="s">
        <v>958</v>
      </c>
      <c r="P675">
        <v>5</v>
      </c>
      <c r="Q675" s="12">
        <v>60000</v>
      </c>
      <c r="AD675" s="15" t="s">
        <v>2470</v>
      </c>
      <c r="AE675" t="s">
        <v>2845</v>
      </c>
    </row>
    <row r="676" spans="1:31" x14ac:dyDescent="0.3">
      <c r="A676" t="s">
        <v>25</v>
      </c>
      <c r="B676" t="s">
        <v>2811</v>
      </c>
      <c r="C676" t="s">
        <v>2644</v>
      </c>
      <c r="D676" t="s">
        <v>48</v>
      </c>
      <c r="E676" s="7">
        <v>871951431686700</v>
      </c>
      <c r="F676" s="7">
        <v>929002997902</v>
      </c>
      <c r="G676" t="s">
        <v>2643</v>
      </c>
      <c r="I676" s="4">
        <v>598</v>
      </c>
      <c r="J676" s="4">
        <f t="shared" si="23"/>
        <v>717.6</v>
      </c>
      <c r="K676" s="10" t="s">
        <v>1149</v>
      </c>
      <c r="M676" t="s">
        <v>10</v>
      </c>
      <c r="N676">
        <v>10</v>
      </c>
      <c r="O676" t="s">
        <v>958</v>
      </c>
      <c r="P676">
        <v>5</v>
      </c>
      <c r="Q676" s="12">
        <v>60000</v>
      </c>
      <c r="AD676" s="15" t="s">
        <v>2471</v>
      </c>
      <c r="AE676" t="s">
        <v>2845</v>
      </c>
    </row>
    <row r="677" spans="1:31" x14ac:dyDescent="0.3">
      <c r="A677" t="s">
        <v>25</v>
      </c>
      <c r="B677" t="s">
        <v>2811</v>
      </c>
      <c r="C677" t="s">
        <v>2644</v>
      </c>
      <c r="D677" t="s">
        <v>48</v>
      </c>
      <c r="E677" s="7">
        <v>871951431688100</v>
      </c>
      <c r="F677" s="7">
        <v>929002998002</v>
      </c>
      <c r="G677" t="s">
        <v>2645</v>
      </c>
      <c r="I677" s="4">
        <v>598</v>
      </c>
      <c r="J677" s="4">
        <f t="shared" si="23"/>
        <v>717.6</v>
      </c>
      <c r="K677" s="10" t="s">
        <v>1149</v>
      </c>
      <c r="M677" t="s">
        <v>10</v>
      </c>
      <c r="N677">
        <v>10</v>
      </c>
      <c r="O677" t="s">
        <v>958</v>
      </c>
      <c r="P677">
        <v>5</v>
      </c>
      <c r="Q677" s="12">
        <v>60000</v>
      </c>
      <c r="AD677" s="15" t="s">
        <v>2472</v>
      </c>
      <c r="AE677" t="s">
        <v>2845</v>
      </c>
    </row>
    <row r="678" spans="1:31" x14ac:dyDescent="0.3">
      <c r="A678" t="s">
        <v>25</v>
      </c>
      <c r="B678" t="s">
        <v>2811</v>
      </c>
      <c r="C678" t="s">
        <v>2644</v>
      </c>
      <c r="D678" t="s">
        <v>48</v>
      </c>
      <c r="E678" s="7">
        <v>871951431690400</v>
      </c>
      <c r="F678" s="7">
        <v>929002998102</v>
      </c>
      <c r="G678" t="s">
        <v>2646</v>
      </c>
      <c r="I678" s="4">
        <v>598</v>
      </c>
      <c r="J678" s="4">
        <f t="shared" si="23"/>
        <v>717.6</v>
      </c>
      <c r="K678" s="10" t="s">
        <v>1149</v>
      </c>
      <c r="M678" t="s">
        <v>10</v>
      </c>
      <c r="N678">
        <v>10</v>
      </c>
      <c r="O678" t="s">
        <v>958</v>
      </c>
      <c r="P678">
        <v>5</v>
      </c>
      <c r="Q678" s="12">
        <v>60000</v>
      </c>
      <c r="AD678" s="15" t="s">
        <v>2473</v>
      </c>
      <c r="AE678" t="s">
        <v>2845</v>
      </c>
    </row>
    <row r="679" spans="1:31" x14ac:dyDescent="0.3">
      <c r="A679" t="s">
        <v>25</v>
      </c>
      <c r="B679" t="s">
        <v>2811</v>
      </c>
      <c r="C679" t="s">
        <v>2636</v>
      </c>
      <c r="D679" t="s">
        <v>48</v>
      </c>
      <c r="E679" s="7">
        <v>871869964679000</v>
      </c>
      <c r="F679" s="7">
        <v>929002021102</v>
      </c>
      <c r="G679" t="s">
        <v>2635</v>
      </c>
      <c r="I679" s="4">
        <v>369</v>
      </c>
      <c r="J679" s="4">
        <f t="shared" si="23"/>
        <v>442.8</v>
      </c>
      <c r="K679" s="10" t="s">
        <v>1149</v>
      </c>
      <c r="M679" t="s">
        <v>10</v>
      </c>
      <c r="N679">
        <v>10</v>
      </c>
      <c r="O679" t="s">
        <v>958</v>
      </c>
      <c r="P679">
        <v>5</v>
      </c>
      <c r="Q679" s="12">
        <v>60000</v>
      </c>
      <c r="AD679" s="15" t="s">
        <v>2459</v>
      </c>
      <c r="AE679" t="s">
        <v>2845</v>
      </c>
    </row>
    <row r="680" spans="1:31" x14ac:dyDescent="0.3">
      <c r="A680" t="s">
        <v>25</v>
      </c>
      <c r="B680" t="s">
        <v>2811</v>
      </c>
      <c r="C680" t="s">
        <v>2636</v>
      </c>
      <c r="D680" t="s">
        <v>48</v>
      </c>
      <c r="E680" s="7">
        <v>871869964681300</v>
      </c>
      <c r="F680" s="7">
        <v>929002021202</v>
      </c>
      <c r="G680" t="s">
        <v>2637</v>
      </c>
      <c r="I680" s="4">
        <v>369</v>
      </c>
      <c r="J680" s="4">
        <f t="shared" si="23"/>
        <v>442.8</v>
      </c>
      <c r="K680" s="10" t="s">
        <v>1149</v>
      </c>
      <c r="M680" t="s">
        <v>10</v>
      </c>
      <c r="N680">
        <v>10</v>
      </c>
      <c r="O680" t="s">
        <v>958</v>
      </c>
      <c r="P680">
        <v>5</v>
      </c>
      <c r="Q680" s="12">
        <v>60000</v>
      </c>
      <c r="AD680" s="15" t="s">
        <v>2460</v>
      </c>
      <c r="AE680" t="s">
        <v>2845</v>
      </c>
    </row>
    <row r="681" spans="1:31" x14ac:dyDescent="0.3">
      <c r="A681" t="s">
        <v>25</v>
      </c>
      <c r="B681" t="s">
        <v>2811</v>
      </c>
      <c r="C681" t="s">
        <v>2636</v>
      </c>
      <c r="D681" t="s">
        <v>48</v>
      </c>
      <c r="E681" s="7">
        <v>871869964683700</v>
      </c>
      <c r="F681" s="7">
        <v>929002021302</v>
      </c>
      <c r="G681" t="s">
        <v>2638</v>
      </c>
      <c r="I681" s="4">
        <v>369</v>
      </c>
      <c r="J681" s="4">
        <f t="shared" si="23"/>
        <v>442.8</v>
      </c>
      <c r="K681" s="10" t="s">
        <v>1149</v>
      </c>
      <c r="M681" t="s">
        <v>10</v>
      </c>
      <c r="N681">
        <v>10</v>
      </c>
      <c r="O681" t="s">
        <v>958</v>
      </c>
      <c r="P681">
        <v>5</v>
      </c>
      <c r="Q681" s="12">
        <v>60000</v>
      </c>
      <c r="AD681" s="15" t="s">
        <v>2461</v>
      </c>
      <c r="AE681" t="s">
        <v>2845</v>
      </c>
    </row>
    <row r="682" spans="1:31" x14ac:dyDescent="0.3">
      <c r="A682" s="14" t="s">
        <v>25</v>
      </c>
      <c r="B682" t="s">
        <v>2811</v>
      </c>
      <c r="C682" t="s">
        <v>818</v>
      </c>
      <c r="D682" t="s">
        <v>48</v>
      </c>
      <c r="E682" s="7">
        <v>871951431668300</v>
      </c>
      <c r="F682" s="7">
        <v>929002997002</v>
      </c>
      <c r="G682" t="s">
        <v>381</v>
      </c>
      <c r="H682" s="4">
        <v>1049.17</v>
      </c>
      <c r="I682" s="4">
        <v>1096.8999999999999</v>
      </c>
      <c r="J682" s="4">
        <f t="shared" si="23"/>
        <v>1316.28</v>
      </c>
      <c r="K682" s="10">
        <v>4.5493104072743096E-2</v>
      </c>
      <c r="L682" s="7">
        <v>8539520000</v>
      </c>
      <c r="M682" t="s">
        <v>10</v>
      </c>
      <c r="N682">
        <v>10</v>
      </c>
      <c r="O682" t="s">
        <v>958</v>
      </c>
      <c r="P682">
        <v>5</v>
      </c>
      <c r="Q682" s="12">
        <v>60000</v>
      </c>
      <c r="R682" s="22">
        <v>15.5</v>
      </c>
      <c r="S682" s="12">
        <v>2300</v>
      </c>
      <c r="T682" s="12">
        <f t="shared" ref="T682:T697" si="24">S682/R682</f>
        <v>148.38709677419354</v>
      </c>
      <c r="U682" s="12" t="s">
        <v>1362</v>
      </c>
      <c r="V682" s="12">
        <v>3000</v>
      </c>
      <c r="W682" t="s">
        <v>28</v>
      </c>
      <c r="X682" t="s">
        <v>962</v>
      </c>
      <c r="Z682">
        <v>28</v>
      </c>
      <c r="AA682">
        <v>1213</v>
      </c>
      <c r="AD682" s="15" t="s">
        <v>1356</v>
      </c>
      <c r="AE682" t="s">
        <v>2845</v>
      </c>
    </row>
    <row r="683" spans="1:31" x14ac:dyDescent="0.3">
      <c r="A683" s="14" t="s">
        <v>25</v>
      </c>
      <c r="B683" t="s">
        <v>2811</v>
      </c>
      <c r="C683" t="s">
        <v>818</v>
      </c>
      <c r="D683" t="s">
        <v>48</v>
      </c>
      <c r="E683" s="7">
        <v>871951431670600</v>
      </c>
      <c r="F683" s="7">
        <v>929002997102</v>
      </c>
      <c r="G683" t="s">
        <v>382</v>
      </c>
      <c r="H683" s="4">
        <v>1049.17</v>
      </c>
      <c r="I683" s="4">
        <v>1096.8999999999999</v>
      </c>
      <c r="J683" s="4">
        <f t="shared" si="23"/>
        <v>1316.28</v>
      </c>
      <c r="K683" s="10">
        <v>4.5493104072743096E-2</v>
      </c>
      <c r="L683" s="7">
        <v>8539520000</v>
      </c>
      <c r="M683" t="s">
        <v>10</v>
      </c>
      <c r="N683">
        <v>10</v>
      </c>
      <c r="O683" t="s">
        <v>958</v>
      </c>
      <c r="P683">
        <v>5</v>
      </c>
      <c r="Q683" s="12">
        <v>60000</v>
      </c>
      <c r="R683" s="22">
        <v>15.5</v>
      </c>
      <c r="S683" s="12">
        <v>2500</v>
      </c>
      <c r="T683" s="12">
        <f t="shared" si="24"/>
        <v>161.29032258064515</v>
      </c>
      <c r="U683" s="12" t="s">
        <v>1362</v>
      </c>
      <c r="V683" s="12">
        <v>4000</v>
      </c>
      <c r="W683" t="s">
        <v>28</v>
      </c>
      <c r="X683" t="s">
        <v>962</v>
      </c>
      <c r="Z683">
        <v>28</v>
      </c>
      <c r="AA683">
        <v>1213</v>
      </c>
      <c r="AD683" s="15" t="s">
        <v>1357</v>
      </c>
      <c r="AE683" t="s">
        <v>2845</v>
      </c>
    </row>
    <row r="684" spans="1:31" x14ac:dyDescent="0.3">
      <c r="A684" s="14" t="s">
        <v>25</v>
      </c>
      <c r="B684" t="s">
        <v>2811</v>
      </c>
      <c r="C684" t="s">
        <v>818</v>
      </c>
      <c r="D684" t="s">
        <v>48</v>
      </c>
      <c r="E684" s="7">
        <v>871951431672000</v>
      </c>
      <c r="F684" s="7">
        <v>929002997202</v>
      </c>
      <c r="G684" t="s">
        <v>383</v>
      </c>
      <c r="H684" s="4">
        <v>1049.17</v>
      </c>
      <c r="I684" s="4">
        <v>1096.8999999999999</v>
      </c>
      <c r="J684" s="4">
        <f t="shared" si="23"/>
        <v>1316.28</v>
      </c>
      <c r="K684" s="10">
        <v>4.5493104072743096E-2</v>
      </c>
      <c r="L684" s="7">
        <v>8539520000</v>
      </c>
      <c r="M684" t="s">
        <v>10</v>
      </c>
      <c r="N684">
        <v>10</v>
      </c>
      <c r="O684" t="s">
        <v>958</v>
      </c>
      <c r="P684">
        <v>5</v>
      </c>
      <c r="Q684" s="12">
        <v>60000</v>
      </c>
      <c r="R684" s="22">
        <v>15.5</v>
      </c>
      <c r="S684" s="12">
        <v>2500</v>
      </c>
      <c r="T684" s="12">
        <f t="shared" si="24"/>
        <v>161.29032258064515</v>
      </c>
      <c r="U684" s="12" t="s">
        <v>1362</v>
      </c>
      <c r="V684" s="12">
        <v>6500</v>
      </c>
      <c r="W684" t="s">
        <v>28</v>
      </c>
      <c r="X684" t="s">
        <v>962</v>
      </c>
      <c r="Z684">
        <v>28</v>
      </c>
      <c r="AA684">
        <v>1213</v>
      </c>
      <c r="AD684" s="15" t="s">
        <v>1358</v>
      </c>
      <c r="AE684" t="s">
        <v>2845</v>
      </c>
    </row>
    <row r="685" spans="1:31" x14ac:dyDescent="0.3">
      <c r="A685" s="14" t="s">
        <v>25</v>
      </c>
      <c r="B685" t="s">
        <v>2811</v>
      </c>
      <c r="C685" t="s">
        <v>819</v>
      </c>
      <c r="D685" t="s">
        <v>48</v>
      </c>
      <c r="E685" s="7">
        <v>871951431674400</v>
      </c>
      <c r="F685" s="7">
        <v>929002997302</v>
      </c>
      <c r="G685" t="s">
        <v>384</v>
      </c>
      <c r="H685" s="4">
        <v>1290.83</v>
      </c>
      <c r="I685" s="4">
        <v>1349.6</v>
      </c>
      <c r="J685" s="4">
        <f t="shared" si="23"/>
        <v>1619.52</v>
      </c>
      <c r="K685" s="10">
        <v>4.5528845781396488E-2</v>
      </c>
      <c r="L685" s="7">
        <v>8539520000</v>
      </c>
      <c r="M685" t="s">
        <v>10</v>
      </c>
      <c r="N685">
        <v>10</v>
      </c>
      <c r="O685" t="s">
        <v>958</v>
      </c>
      <c r="P685">
        <v>5</v>
      </c>
      <c r="Q685" s="12">
        <v>60000</v>
      </c>
      <c r="R685" s="22">
        <v>23</v>
      </c>
      <c r="S685" s="12">
        <v>3400</v>
      </c>
      <c r="T685" s="12">
        <f t="shared" si="24"/>
        <v>147.82608695652175</v>
      </c>
      <c r="U685" s="12" t="s">
        <v>1362</v>
      </c>
      <c r="V685" s="12">
        <v>3000</v>
      </c>
      <c r="W685" t="s">
        <v>28</v>
      </c>
      <c r="X685" t="s">
        <v>962</v>
      </c>
      <c r="Z685">
        <v>28</v>
      </c>
      <c r="AA685">
        <v>1514</v>
      </c>
      <c r="AD685" s="15" t="s">
        <v>1359</v>
      </c>
      <c r="AE685" t="s">
        <v>2845</v>
      </c>
    </row>
    <row r="686" spans="1:31" x14ac:dyDescent="0.3">
      <c r="A686" s="14" t="s">
        <v>25</v>
      </c>
      <c r="B686" t="s">
        <v>2811</v>
      </c>
      <c r="C686" t="s">
        <v>819</v>
      </c>
      <c r="D686" t="s">
        <v>48</v>
      </c>
      <c r="E686" s="7">
        <v>871951431676800</v>
      </c>
      <c r="F686" s="7">
        <v>929002997402</v>
      </c>
      <c r="G686" t="s">
        <v>385</v>
      </c>
      <c r="H686" s="4">
        <v>1290.83</v>
      </c>
      <c r="I686" s="4">
        <v>1349.6</v>
      </c>
      <c r="J686" s="4">
        <f t="shared" si="23"/>
        <v>1619.52</v>
      </c>
      <c r="K686" s="10">
        <v>4.5528845781396488E-2</v>
      </c>
      <c r="L686" s="7">
        <v>8539520000</v>
      </c>
      <c r="M686" t="s">
        <v>10</v>
      </c>
      <c r="N686">
        <v>10</v>
      </c>
      <c r="O686" t="s">
        <v>958</v>
      </c>
      <c r="P686">
        <v>5</v>
      </c>
      <c r="Q686" s="12">
        <v>60000</v>
      </c>
      <c r="R686" s="22">
        <v>23</v>
      </c>
      <c r="S686" s="12">
        <v>3700</v>
      </c>
      <c r="T686" s="12">
        <f t="shared" si="24"/>
        <v>160.86956521739131</v>
      </c>
      <c r="U686" s="12" t="s">
        <v>1362</v>
      </c>
      <c r="V686" s="12">
        <v>4000</v>
      </c>
      <c r="W686" t="s">
        <v>28</v>
      </c>
      <c r="X686" t="s">
        <v>962</v>
      </c>
      <c r="Z686">
        <v>28</v>
      </c>
      <c r="AA686">
        <v>1514</v>
      </c>
      <c r="AD686" s="15" t="s">
        <v>1360</v>
      </c>
      <c r="AE686" t="s">
        <v>2845</v>
      </c>
    </row>
    <row r="687" spans="1:31" x14ac:dyDescent="0.3">
      <c r="A687" s="14" t="s">
        <v>25</v>
      </c>
      <c r="B687" t="s">
        <v>2811</v>
      </c>
      <c r="C687" t="s">
        <v>819</v>
      </c>
      <c r="D687" t="s">
        <v>48</v>
      </c>
      <c r="E687" s="7">
        <v>871951431678200</v>
      </c>
      <c r="F687" s="7">
        <v>929002997502</v>
      </c>
      <c r="G687" t="s">
        <v>386</v>
      </c>
      <c r="H687" s="4">
        <v>1290.83</v>
      </c>
      <c r="I687" s="4">
        <v>1349.6</v>
      </c>
      <c r="J687" s="4">
        <f t="shared" si="23"/>
        <v>1619.52</v>
      </c>
      <c r="K687" s="10">
        <v>4.5528845781396488E-2</v>
      </c>
      <c r="L687" s="7">
        <v>8539520000</v>
      </c>
      <c r="M687" t="s">
        <v>10</v>
      </c>
      <c r="N687">
        <v>10</v>
      </c>
      <c r="O687" t="s">
        <v>958</v>
      </c>
      <c r="P687">
        <v>5</v>
      </c>
      <c r="Q687" s="12">
        <v>60000</v>
      </c>
      <c r="R687" s="22">
        <v>23</v>
      </c>
      <c r="S687" s="12">
        <v>3700</v>
      </c>
      <c r="T687" s="12">
        <f t="shared" si="24"/>
        <v>160.86956521739131</v>
      </c>
      <c r="U687" s="12" t="s">
        <v>1362</v>
      </c>
      <c r="V687" s="12">
        <v>6500</v>
      </c>
      <c r="W687" t="s">
        <v>28</v>
      </c>
      <c r="X687" t="s">
        <v>962</v>
      </c>
      <c r="Z687">
        <v>28</v>
      </c>
      <c r="AA687">
        <v>1514</v>
      </c>
      <c r="AD687" s="15" t="s">
        <v>1361</v>
      </c>
      <c r="AE687" t="s">
        <v>2845</v>
      </c>
    </row>
    <row r="688" spans="1:31" x14ac:dyDescent="0.3">
      <c r="A688" s="14" t="s">
        <v>25</v>
      </c>
      <c r="B688" t="s">
        <v>2804</v>
      </c>
      <c r="C688" t="s">
        <v>1133</v>
      </c>
      <c r="D688" t="s">
        <v>48</v>
      </c>
      <c r="E688" s="7">
        <v>871951434784700</v>
      </c>
      <c r="F688" s="7">
        <v>929003057502</v>
      </c>
      <c r="G688" t="s">
        <v>288</v>
      </c>
      <c r="H688" s="4">
        <v>165</v>
      </c>
      <c r="I688" s="4">
        <v>172.5</v>
      </c>
      <c r="J688" s="4">
        <f t="shared" si="23"/>
        <v>207</v>
      </c>
      <c r="K688" s="10">
        <v>4.5454545454545414E-2</v>
      </c>
      <c r="L688" s="7">
        <v>8539520000</v>
      </c>
      <c r="M688" t="s">
        <v>10</v>
      </c>
      <c r="N688">
        <v>10</v>
      </c>
      <c r="O688" t="s">
        <v>958</v>
      </c>
      <c r="P688">
        <v>2</v>
      </c>
      <c r="Q688" s="12">
        <v>15000</v>
      </c>
      <c r="R688" s="22">
        <v>5.9</v>
      </c>
      <c r="S688" s="12">
        <v>806</v>
      </c>
      <c r="T688" s="12">
        <f t="shared" si="24"/>
        <v>136.61016949152543</v>
      </c>
      <c r="V688" s="12">
        <v>2700</v>
      </c>
      <c r="W688" t="s">
        <v>28</v>
      </c>
      <c r="X688" t="s">
        <v>1021</v>
      </c>
      <c r="Z688">
        <v>60</v>
      </c>
      <c r="AC688">
        <v>104</v>
      </c>
      <c r="AD688" s="15" t="s">
        <v>1106</v>
      </c>
      <c r="AE688" t="s">
        <v>2845</v>
      </c>
    </row>
    <row r="689" spans="1:31" x14ac:dyDescent="0.3">
      <c r="A689" s="14" t="s">
        <v>25</v>
      </c>
      <c r="B689" t="s">
        <v>2804</v>
      </c>
      <c r="C689" t="s">
        <v>1134</v>
      </c>
      <c r="D689" t="s">
        <v>48</v>
      </c>
      <c r="E689" s="7">
        <v>871951434786100</v>
      </c>
      <c r="F689" s="7">
        <v>929003057702</v>
      </c>
      <c r="G689" t="s">
        <v>289</v>
      </c>
      <c r="H689" s="4">
        <v>165</v>
      </c>
      <c r="I689" s="4">
        <v>172.5</v>
      </c>
      <c r="J689" s="4">
        <f t="shared" si="23"/>
        <v>207</v>
      </c>
      <c r="K689" s="10">
        <v>4.5454545454545414E-2</v>
      </c>
      <c r="L689" s="7">
        <v>8539520000</v>
      </c>
      <c r="M689" t="s">
        <v>10</v>
      </c>
      <c r="N689">
        <v>10</v>
      </c>
      <c r="O689" t="s">
        <v>958</v>
      </c>
      <c r="P689">
        <v>2</v>
      </c>
      <c r="Q689" s="12">
        <v>15000</v>
      </c>
      <c r="R689" s="22">
        <v>5.9</v>
      </c>
      <c r="S689" s="12">
        <v>806</v>
      </c>
      <c r="T689" s="12">
        <f t="shared" si="24"/>
        <v>136.61016949152543</v>
      </c>
      <c r="V689" s="12">
        <v>2700</v>
      </c>
      <c r="W689" t="s">
        <v>28</v>
      </c>
      <c r="X689" t="s">
        <v>1021</v>
      </c>
      <c r="Z689">
        <v>60</v>
      </c>
      <c r="AC689">
        <v>104</v>
      </c>
      <c r="AD689" s="15" t="s">
        <v>1107</v>
      </c>
      <c r="AE689" t="s">
        <v>2845</v>
      </c>
    </row>
    <row r="690" spans="1:31" x14ac:dyDescent="0.3">
      <c r="A690" s="14" t="s">
        <v>25</v>
      </c>
      <c r="B690" t="s">
        <v>2806</v>
      </c>
      <c r="C690" t="s">
        <v>1133</v>
      </c>
      <c r="D690" t="s">
        <v>48</v>
      </c>
      <c r="E690" s="7">
        <v>871951434798400</v>
      </c>
      <c r="F690" s="7">
        <v>929003059302</v>
      </c>
      <c r="G690" t="s">
        <v>290</v>
      </c>
      <c r="H690" s="4">
        <v>340.5</v>
      </c>
      <c r="I690" s="4">
        <v>362</v>
      </c>
      <c r="J690" s="4">
        <f t="shared" si="23"/>
        <v>434.4</v>
      </c>
      <c r="K690" s="10">
        <v>6.3142437591776845E-2</v>
      </c>
      <c r="L690" s="7">
        <v>8539520000</v>
      </c>
      <c r="M690" t="s">
        <v>10</v>
      </c>
      <c r="N690">
        <v>6</v>
      </c>
      <c r="O690" t="s">
        <v>958</v>
      </c>
      <c r="P690">
        <v>2</v>
      </c>
      <c r="Q690" s="12">
        <v>15000</v>
      </c>
      <c r="R690" s="22">
        <v>5.9</v>
      </c>
      <c r="S690" s="12">
        <v>806</v>
      </c>
      <c r="T690" s="12">
        <f t="shared" si="24"/>
        <v>136.61016949152543</v>
      </c>
      <c r="V690" s="12">
        <v>2700</v>
      </c>
      <c r="W690" t="s">
        <v>28</v>
      </c>
      <c r="X690" t="s">
        <v>1021</v>
      </c>
      <c r="Z690">
        <v>124</v>
      </c>
      <c r="AC690">
        <v>178</v>
      </c>
      <c r="AD690" s="15" t="s">
        <v>1108</v>
      </c>
      <c r="AE690" t="s">
        <v>2845</v>
      </c>
    </row>
    <row r="691" spans="1:31" x14ac:dyDescent="0.3">
      <c r="A691" s="14" t="s">
        <v>25</v>
      </c>
      <c r="B691" t="s">
        <v>2807</v>
      </c>
      <c r="C691" t="s">
        <v>1133</v>
      </c>
      <c r="D691" t="s">
        <v>48</v>
      </c>
      <c r="E691" s="7">
        <v>871951434796000</v>
      </c>
      <c r="F691" s="7">
        <v>929003059402</v>
      </c>
      <c r="G691" t="s">
        <v>291</v>
      </c>
      <c r="H691" s="4">
        <v>270.83</v>
      </c>
      <c r="I691" s="4">
        <v>265</v>
      </c>
      <c r="J691" s="4">
        <f t="shared" si="23"/>
        <v>318</v>
      </c>
      <c r="K691" s="10">
        <v>-2.1526418786692703E-2</v>
      </c>
      <c r="L691" s="7">
        <v>8539520000</v>
      </c>
      <c r="M691" t="s">
        <v>10</v>
      </c>
      <c r="N691">
        <v>10</v>
      </c>
      <c r="O691" t="s">
        <v>958</v>
      </c>
      <c r="P691">
        <v>2</v>
      </c>
      <c r="Q691" s="12">
        <v>15000</v>
      </c>
      <c r="R691" s="22">
        <v>5.9</v>
      </c>
      <c r="S691" s="12">
        <v>806</v>
      </c>
      <c r="T691" s="12">
        <f t="shared" si="24"/>
        <v>136.61016949152543</v>
      </c>
      <c r="V691" s="12">
        <v>2700</v>
      </c>
      <c r="W691" t="s">
        <v>28</v>
      </c>
      <c r="X691" t="s">
        <v>1021</v>
      </c>
      <c r="Z691">
        <v>64</v>
      </c>
      <c r="AC691">
        <v>140</v>
      </c>
      <c r="AD691" s="15" t="s">
        <v>1109</v>
      </c>
      <c r="AE691" t="s">
        <v>2845</v>
      </c>
    </row>
    <row r="692" spans="1:31" x14ac:dyDescent="0.3">
      <c r="A692" s="14" t="s">
        <v>25</v>
      </c>
      <c r="B692" t="s">
        <v>2804</v>
      </c>
      <c r="C692" t="s">
        <v>1133</v>
      </c>
      <c r="D692" t="s">
        <v>48</v>
      </c>
      <c r="E692" s="7">
        <v>871951434788500</v>
      </c>
      <c r="F692" s="7">
        <v>929003057902</v>
      </c>
      <c r="G692" t="s">
        <v>292</v>
      </c>
      <c r="H692" s="4">
        <v>210</v>
      </c>
      <c r="I692" s="4">
        <v>219.6</v>
      </c>
      <c r="J692" s="4">
        <f t="shared" si="23"/>
        <v>263.52</v>
      </c>
      <c r="K692" s="10">
        <v>4.5714285714285596E-2</v>
      </c>
      <c r="L692" s="7">
        <v>8539520000</v>
      </c>
      <c r="M692" t="s">
        <v>10</v>
      </c>
      <c r="N692">
        <v>10</v>
      </c>
      <c r="O692" t="s">
        <v>958</v>
      </c>
      <c r="P692">
        <v>2</v>
      </c>
      <c r="Q692" s="12">
        <v>15000</v>
      </c>
      <c r="R692" s="22">
        <v>7.8</v>
      </c>
      <c r="S692" s="12">
        <v>1055</v>
      </c>
      <c r="T692" s="12">
        <f t="shared" si="24"/>
        <v>135.25641025641025</v>
      </c>
      <c r="V692" s="12">
        <v>2700</v>
      </c>
      <c r="W692" t="s">
        <v>28</v>
      </c>
      <c r="X692" t="s">
        <v>1021</v>
      </c>
      <c r="Z692">
        <v>60</v>
      </c>
      <c r="AC692">
        <v>104</v>
      </c>
      <c r="AD692" s="15" t="s">
        <v>1110</v>
      </c>
      <c r="AE692" t="s">
        <v>2845</v>
      </c>
    </row>
    <row r="693" spans="1:31" x14ac:dyDescent="0.3">
      <c r="A693" s="14" t="s">
        <v>25</v>
      </c>
      <c r="B693" t="s">
        <v>2804</v>
      </c>
      <c r="C693" t="s">
        <v>1134</v>
      </c>
      <c r="D693" t="s">
        <v>48</v>
      </c>
      <c r="E693" s="7">
        <v>871951434790800</v>
      </c>
      <c r="F693" s="7">
        <v>929003058102</v>
      </c>
      <c r="G693" t="s">
        <v>293</v>
      </c>
      <c r="H693" s="4">
        <v>210</v>
      </c>
      <c r="I693" s="4">
        <v>219.6</v>
      </c>
      <c r="J693" s="4">
        <f t="shared" si="23"/>
        <v>263.52</v>
      </c>
      <c r="K693" s="10">
        <v>4.5714285714285596E-2</v>
      </c>
      <c r="L693" s="7">
        <v>8539520000</v>
      </c>
      <c r="M693" t="s">
        <v>10</v>
      </c>
      <c r="N693">
        <v>10</v>
      </c>
      <c r="O693" t="s">
        <v>958</v>
      </c>
      <c r="P693">
        <v>2</v>
      </c>
      <c r="Q693" s="12">
        <v>15000</v>
      </c>
      <c r="R693" s="22">
        <v>7.8</v>
      </c>
      <c r="S693" s="12">
        <v>1055</v>
      </c>
      <c r="T693" s="12">
        <f t="shared" si="24"/>
        <v>135.25641025641025</v>
      </c>
      <c r="V693" s="12">
        <v>2700</v>
      </c>
      <c r="W693" t="s">
        <v>28</v>
      </c>
      <c r="X693" t="s">
        <v>1021</v>
      </c>
      <c r="Z693">
        <v>60</v>
      </c>
      <c r="AC693">
        <v>104</v>
      </c>
      <c r="AD693" s="15" t="s">
        <v>1111</v>
      </c>
      <c r="AE693" t="s">
        <v>2845</v>
      </c>
    </row>
    <row r="694" spans="1:31" x14ac:dyDescent="0.3">
      <c r="A694" s="14" t="s">
        <v>25</v>
      </c>
      <c r="B694" t="s">
        <v>2808</v>
      </c>
      <c r="C694" t="s">
        <v>1135</v>
      </c>
      <c r="D694" t="s">
        <v>48</v>
      </c>
      <c r="E694" s="7">
        <v>871951432485500</v>
      </c>
      <c r="F694" s="7">
        <v>929003010902</v>
      </c>
      <c r="G694" t="s">
        <v>294</v>
      </c>
      <c r="H694" s="4">
        <v>275</v>
      </c>
      <c r="I694" s="4">
        <v>292</v>
      </c>
      <c r="J694" s="4">
        <f t="shared" si="23"/>
        <v>350.4</v>
      </c>
      <c r="K694" s="10">
        <v>6.1818181818181772E-2</v>
      </c>
      <c r="L694" s="7">
        <v>8539520000</v>
      </c>
      <c r="M694" t="s">
        <v>10</v>
      </c>
      <c r="N694">
        <v>6</v>
      </c>
      <c r="O694" t="s">
        <v>958</v>
      </c>
      <c r="P694">
        <v>2</v>
      </c>
      <c r="Q694" s="12">
        <v>15000</v>
      </c>
      <c r="R694" s="22">
        <v>5.9</v>
      </c>
      <c r="S694" s="12">
        <v>806</v>
      </c>
      <c r="T694" s="12">
        <f t="shared" si="24"/>
        <v>136.61016949152543</v>
      </c>
      <c r="V694" s="12" t="s">
        <v>1095</v>
      </c>
      <c r="W694" t="s">
        <v>28</v>
      </c>
      <c r="X694" t="s">
        <v>1155</v>
      </c>
      <c r="Z694">
        <v>95</v>
      </c>
      <c r="AC694">
        <v>137</v>
      </c>
      <c r="AD694" s="15" t="s">
        <v>1154</v>
      </c>
      <c r="AE694" t="s">
        <v>2845</v>
      </c>
    </row>
    <row r="695" spans="1:31" x14ac:dyDescent="0.3">
      <c r="A695" s="14" t="s">
        <v>25</v>
      </c>
      <c r="B695" t="s">
        <v>2807</v>
      </c>
      <c r="C695" t="s">
        <v>1135</v>
      </c>
      <c r="D695" t="s">
        <v>48</v>
      </c>
      <c r="E695" s="7">
        <v>871951432481700</v>
      </c>
      <c r="F695" s="7">
        <v>929003010702</v>
      </c>
      <c r="G695" t="s">
        <v>295</v>
      </c>
      <c r="H695" s="4">
        <v>201.67</v>
      </c>
      <c r="I695" s="4">
        <v>220</v>
      </c>
      <c r="J695" s="4">
        <f t="shared" si="23"/>
        <v>264</v>
      </c>
      <c r="K695" s="10">
        <v>9.0891059651906581E-2</v>
      </c>
      <c r="L695" s="7">
        <v>8539520000</v>
      </c>
      <c r="M695" t="s">
        <v>10</v>
      </c>
      <c r="N695">
        <v>10</v>
      </c>
      <c r="O695" t="s">
        <v>958</v>
      </c>
      <c r="P695">
        <v>2</v>
      </c>
      <c r="Q695" s="12">
        <v>15000</v>
      </c>
      <c r="R695" s="22">
        <v>5.9</v>
      </c>
      <c r="S695" s="12">
        <v>806</v>
      </c>
      <c r="T695" s="12">
        <f t="shared" si="24"/>
        <v>136.61016949152543</v>
      </c>
      <c r="V695" s="12" t="s">
        <v>1095</v>
      </c>
      <c r="W695" t="s">
        <v>28</v>
      </c>
      <c r="X695" t="s">
        <v>1155</v>
      </c>
      <c r="Z695">
        <v>64</v>
      </c>
      <c r="AC695">
        <v>140</v>
      </c>
      <c r="AD695" s="15" t="s">
        <v>1156</v>
      </c>
      <c r="AE695" t="s">
        <v>2845</v>
      </c>
    </row>
    <row r="696" spans="1:31" x14ac:dyDescent="0.3">
      <c r="A696" s="14" t="s">
        <v>25</v>
      </c>
      <c r="B696" t="s">
        <v>2804</v>
      </c>
      <c r="C696" t="s">
        <v>1133</v>
      </c>
      <c r="D696" t="s">
        <v>48</v>
      </c>
      <c r="E696" s="7">
        <v>871951434792200</v>
      </c>
      <c r="F696" s="7">
        <v>929003058302</v>
      </c>
      <c r="G696" t="s">
        <v>296</v>
      </c>
      <c r="H696" s="4">
        <v>292.5</v>
      </c>
      <c r="I696" s="4">
        <v>305.8</v>
      </c>
      <c r="J696" s="4">
        <f t="shared" si="23"/>
        <v>366.96</v>
      </c>
      <c r="K696" s="10">
        <v>4.5470085470085575E-2</v>
      </c>
      <c r="L696" s="7">
        <v>8539520000</v>
      </c>
      <c r="M696" t="s">
        <v>10</v>
      </c>
      <c r="N696">
        <v>10</v>
      </c>
      <c r="O696" t="s">
        <v>958</v>
      </c>
      <c r="P696">
        <v>2</v>
      </c>
      <c r="Q696" s="12">
        <v>15000</v>
      </c>
      <c r="R696" s="22">
        <v>11.2</v>
      </c>
      <c r="S696" s="12">
        <v>1521</v>
      </c>
      <c r="T696" s="12">
        <f t="shared" si="24"/>
        <v>135.80357142857144</v>
      </c>
      <c r="V696" s="12">
        <v>2700</v>
      </c>
      <c r="W696" t="s">
        <v>28</v>
      </c>
      <c r="X696" t="s">
        <v>1155</v>
      </c>
      <c r="Z696">
        <v>60</v>
      </c>
      <c r="AC696">
        <v>108</v>
      </c>
      <c r="AD696" s="15" t="s">
        <v>1157</v>
      </c>
      <c r="AE696" t="s">
        <v>2845</v>
      </c>
    </row>
    <row r="697" spans="1:31" x14ac:dyDescent="0.3">
      <c r="A697" s="14" t="s">
        <v>25</v>
      </c>
      <c r="B697" t="s">
        <v>2804</v>
      </c>
      <c r="C697" t="s">
        <v>1134</v>
      </c>
      <c r="D697" t="s">
        <v>48</v>
      </c>
      <c r="E697" s="7">
        <v>871951434794600</v>
      </c>
      <c r="F697" s="7">
        <v>929003058502</v>
      </c>
      <c r="G697" t="s">
        <v>297</v>
      </c>
      <c r="H697" s="4">
        <v>292.5</v>
      </c>
      <c r="I697" s="4">
        <v>305.8</v>
      </c>
      <c r="J697" s="4">
        <f t="shared" si="23"/>
        <v>366.96</v>
      </c>
      <c r="K697" s="10">
        <v>4.5470085470085575E-2</v>
      </c>
      <c r="L697" s="7">
        <v>8539520000</v>
      </c>
      <c r="M697" t="s">
        <v>10</v>
      </c>
      <c r="N697">
        <v>10</v>
      </c>
      <c r="O697" t="s">
        <v>958</v>
      </c>
      <c r="P697">
        <v>2</v>
      </c>
      <c r="Q697" s="12">
        <v>15000</v>
      </c>
      <c r="R697" s="22">
        <v>11.2</v>
      </c>
      <c r="S697" s="12">
        <v>1521</v>
      </c>
      <c r="T697" s="12">
        <f t="shared" si="24"/>
        <v>135.80357142857144</v>
      </c>
      <c r="V697" s="12">
        <v>2700</v>
      </c>
      <c r="W697" t="s">
        <v>28</v>
      </c>
      <c r="X697" t="s">
        <v>1155</v>
      </c>
      <c r="Z697">
        <v>60</v>
      </c>
      <c r="AC697">
        <v>108</v>
      </c>
      <c r="AD697" s="15" t="s">
        <v>1158</v>
      </c>
      <c r="AE697" t="s">
        <v>2845</v>
      </c>
    </row>
    <row r="698" spans="1:31" x14ac:dyDescent="0.3">
      <c r="A698" t="s">
        <v>25</v>
      </c>
      <c r="B698" t="s">
        <v>2804</v>
      </c>
      <c r="C698" t="s">
        <v>1133</v>
      </c>
      <c r="D698" t="s">
        <v>48</v>
      </c>
      <c r="E698" s="7">
        <v>871951444987900</v>
      </c>
      <c r="F698" s="7">
        <v>929003526902</v>
      </c>
      <c r="G698" t="s">
        <v>1853</v>
      </c>
      <c r="I698" s="4">
        <v>305.8</v>
      </c>
      <c r="J698" s="4">
        <f t="shared" si="23"/>
        <v>366.96</v>
      </c>
      <c r="K698" s="10" t="s">
        <v>1149</v>
      </c>
      <c r="M698" t="s">
        <v>10</v>
      </c>
      <c r="N698">
        <v>10</v>
      </c>
      <c r="O698" t="s">
        <v>958</v>
      </c>
      <c r="P698">
        <v>2.5</v>
      </c>
      <c r="Q698" s="12">
        <v>15000</v>
      </c>
      <c r="AD698" s="15" t="s">
        <v>2291</v>
      </c>
      <c r="AE698" t="s">
        <v>2845</v>
      </c>
    </row>
    <row r="699" spans="1:31" x14ac:dyDescent="0.3">
      <c r="A699" t="s">
        <v>25</v>
      </c>
      <c r="B699" t="s">
        <v>2804</v>
      </c>
      <c r="C699" t="s">
        <v>1134</v>
      </c>
      <c r="D699" t="s">
        <v>48</v>
      </c>
      <c r="E699" s="7">
        <v>871951444995400</v>
      </c>
      <c r="F699" s="7">
        <v>929003527302</v>
      </c>
      <c r="G699" t="s">
        <v>2673</v>
      </c>
      <c r="I699" s="4">
        <v>305.8</v>
      </c>
      <c r="J699" s="4">
        <f t="shared" si="23"/>
        <v>366.96</v>
      </c>
      <c r="K699" s="10" t="s">
        <v>1149</v>
      </c>
      <c r="M699" t="s">
        <v>10</v>
      </c>
      <c r="N699">
        <v>10</v>
      </c>
      <c r="O699" t="s">
        <v>958</v>
      </c>
      <c r="P699">
        <v>2.5</v>
      </c>
      <c r="Q699" s="12">
        <v>15000</v>
      </c>
      <c r="AD699" s="15" t="s">
        <v>2296</v>
      </c>
      <c r="AE699" t="s">
        <v>2845</v>
      </c>
    </row>
    <row r="700" spans="1:31" x14ac:dyDescent="0.3">
      <c r="A700" t="s">
        <v>25</v>
      </c>
      <c r="B700" t="s">
        <v>2804</v>
      </c>
      <c r="C700" t="s">
        <v>1133</v>
      </c>
      <c r="D700" t="s">
        <v>48</v>
      </c>
      <c r="E700" s="7">
        <v>871951435481400</v>
      </c>
      <c r="F700" s="7">
        <v>929003070502</v>
      </c>
      <c r="G700" t="s">
        <v>1850</v>
      </c>
      <c r="I700" s="4">
        <v>160</v>
      </c>
      <c r="J700" s="4">
        <f t="shared" si="23"/>
        <v>192</v>
      </c>
      <c r="K700" s="10" t="s">
        <v>1149</v>
      </c>
      <c r="M700" t="s">
        <v>10</v>
      </c>
      <c r="N700">
        <v>10</v>
      </c>
      <c r="O700" t="s">
        <v>958</v>
      </c>
      <c r="P700">
        <v>2.5</v>
      </c>
      <c r="Q700" s="12">
        <v>15000</v>
      </c>
      <c r="AD700" s="15" t="s">
        <v>2288</v>
      </c>
      <c r="AE700" t="s">
        <v>2845</v>
      </c>
    </row>
    <row r="701" spans="1:31" x14ac:dyDescent="0.3">
      <c r="A701" t="s">
        <v>25</v>
      </c>
      <c r="B701" t="s">
        <v>2804</v>
      </c>
      <c r="C701" t="s">
        <v>1134</v>
      </c>
      <c r="D701" t="s">
        <v>48</v>
      </c>
      <c r="E701" s="7">
        <v>871951435483800</v>
      </c>
      <c r="F701" s="7">
        <v>929003070702</v>
      </c>
      <c r="G701" t="s">
        <v>1854</v>
      </c>
      <c r="I701" s="4">
        <v>160</v>
      </c>
      <c r="J701" s="4">
        <f t="shared" si="23"/>
        <v>192</v>
      </c>
      <c r="K701" s="10" t="s">
        <v>1149</v>
      </c>
      <c r="M701" t="s">
        <v>10</v>
      </c>
      <c r="N701">
        <v>10</v>
      </c>
      <c r="O701" t="s">
        <v>958</v>
      </c>
      <c r="P701">
        <v>2.5</v>
      </c>
      <c r="Q701" s="12">
        <v>15000</v>
      </c>
      <c r="AD701" s="15" t="s">
        <v>2292</v>
      </c>
      <c r="AE701" t="s">
        <v>2845</v>
      </c>
    </row>
    <row r="702" spans="1:31" x14ac:dyDescent="0.3">
      <c r="A702" t="s">
        <v>25</v>
      </c>
      <c r="B702" t="s">
        <v>2804</v>
      </c>
      <c r="C702" t="s">
        <v>1133</v>
      </c>
      <c r="D702" t="s">
        <v>48</v>
      </c>
      <c r="E702" s="7">
        <v>871951444981700</v>
      </c>
      <c r="F702" s="7">
        <v>929003526602</v>
      </c>
      <c r="G702" t="s">
        <v>1851</v>
      </c>
      <c r="I702" s="4">
        <v>160</v>
      </c>
      <c r="J702" s="4">
        <f t="shared" si="23"/>
        <v>192</v>
      </c>
      <c r="K702" s="10" t="s">
        <v>1149</v>
      </c>
      <c r="M702" t="s">
        <v>10</v>
      </c>
      <c r="N702">
        <v>10</v>
      </c>
      <c r="O702" t="s">
        <v>958</v>
      </c>
      <c r="P702">
        <v>2.5</v>
      </c>
      <c r="Q702" s="12">
        <v>15000</v>
      </c>
      <c r="AD702" s="15" t="s">
        <v>2289</v>
      </c>
      <c r="AE702" t="s">
        <v>2845</v>
      </c>
    </row>
    <row r="703" spans="1:31" x14ac:dyDescent="0.3">
      <c r="A703" t="s">
        <v>25</v>
      </c>
      <c r="B703" t="s">
        <v>2804</v>
      </c>
      <c r="C703" t="s">
        <v>1134</v>
      </c>
      <c r="D703" t="s">
        <v>48</v>
      </c>
      <c r="E703" s="7">
        <v>871951444989300</v>
      </c>
      <c r="F703" s="7">
        <v>929003527002</v>
      </c>
      <c r="G703" t="s">
        <v>2670</v>
      </c>
      <c r="I703" s="4">
        <v>160</v>
      </c>
      <c r="J703" s="4">
        <f t="shared" si="23"/>
        <v>192</v>
      </c>
      <c r="K703" s="10" t="s">
        <v>1149</v>
      </c>
      <c r="M703" t="s">
        <v>10</v>
      </c>
      <c r="N703">
        <v>10</v>
      </c>
      <c r="O703" t="s">
        <v>958</v>
      </c>
      <c r="P703">
        <v>2.5</v>
      </c>
      <c r="Q703" s="12">
        <v>15000</v>
      </c>
      <c r="AD703" s="15" t="s">
        <v>2293</v>
      </c>
      <c r="AE703" t="s">
        <v>2845</v>
      </c>
    </row>
    <row r="704" spans="1:31" x14ac:dyDescent="0.3">
      <c r="A704" t="s">
        <v>25</v>
      </c>
      <c r="B704" t="s">
        <v>2804</v>
      </c>
      <c r="C704" t="s">
        <v>1133</v>
      </c>
      <c r="D704" t="s">
        <v>48</v>
      </c>
      <c r="E704" s="7">
        <v>871951444983100</v>
      </c>
      <c r="F704" s="7">
        <v>929003526702</v>
      </c>
      <c r="G704" t="s">
        <v>1852</v>
      </c>
      <c r="I704" s="4">
        <v>183</v>
      </c>
      <c r="J704" s="4">
        <f t="shared" si="23"/>
        <v>219.6</v>
      </c>
      <c r="K704" s="10" t="s">
        <v>1149</v>
      </c>
      <c r="M704" t="s">
        <v>10</v>
      </c>
      <c r="N704">
        <v>10</v>
      </c>
      <c r="O704" t="s">
        <v>958</v>
      </c>
      <c r="P704">
        <v>2.5</v>
      </c>
      <c r="Q704" s="12">
        <v>15000</v>
      </c>
      <c r="AD704" s="15" t="s">
        <v>2290</v>
      </c>
      <c r="AE704" t="s">
        <v>2845</v>
      </c>
    </row>
    <row r="705" spans="1:33" x14ac:dyDescent="0.3">
      <c r="A705" t="s">
        <v>25</v>
      </c>
      <c r="B705" t="s">
        <v>2804</v>
      </c>
      <c r="C705" t="s">
        <v>1134</v>
      </c>
      <c r="D705" t="s">
        <v>48</v>
      </c>
      <c r="E705" s="7">
        <v>871951444991600</v>
      </c>
      <c r="F705" s="7">
        <v>929003527102</v>
      </c>
      <c r="G705" t="s">
        <v>2671</v>
      </c>
      <c r="I705" s="4">
        <v>183</v>
      </c>
      <c r="J705" s="4">
        <f t="shared" ref="J705:J761" si="25">ROUND(I705*1.2,2)</f>
        <v>219.6</v>
      </c>
      <c r="K705" s="10" t="s">
        <v>1149</v>
      </c>
      <c r="M705" t="s">
        <v>10</v>
      </c>
      <c r="N705">
        <v>10</v>
      </c>
      <c r="O705" t="s">
        <v>958</v>
      </c>
      <c r="P705">
        <v>2.5</v>
      </c>
      <c r="Q705" s="12">
        <v>15000</v>
      </c>
      <c r="AD705" s="15" t="s">
        <v>2294</v>
      </c>
      <c r="AE705" t="s">
        <v>2845</v>
      </c>
    </row>
    <row r="706" spans="1:33" x14ac:dyDescent="0.3">
      <c r="A706" t="s">
        <v>25</v>
      </c>
      <c r="B706" t="s">
        <v>2804</v>
      </c>
      <c r="C706" t="s">
        <v>1134</v>
      </c>
      <c r="D706" t="s">
        <v>48</v>
      </c>
      <c r="E706" s="7">
        <v>871951444993000</v>
      </c>
      <c r="F706" s="7">
        <v>929003527202</v>
      </c>
      <c r="G706" t="s">
        <v>2672</v>
      </c>
      <c r="I706" s="4">
        <v>230</v>
      </c>
      <c r="J706" s="4">
        <f t="shared" si="25"/>
        <v>276</v>
      </c>
      <c r="K706" s="10" t="s">
        <v>1149</v>
      </c>
      <c r="M706" t="s">
        <v>10</v>
      </c>
      <c r="N706">
        <v>10</v>
      </c>
      <c r="O706" t="s">
        <v>958</v>
      </c>
      <c r="P706">
        <v>2.5</v>
      </c>
      <c r="Q706" s="12">
        <v>15000</v>
      </c>
      <c r="AD706" s="15" t="s">
        <v>2295</v>
      </c>
      <c r="AE706" t="s">
        <v>2845</v>
      </c>
    </row>
    <row r="707" spans="1:33" s="24" customFormat="1" x14ac:dyDescent="0.3">
      <c r="A707" t="s">
        <v>25</v>
      </c>
      <c r="B707" t="s">
        <v>2813</v>
      </c>
      <c r="C707" t="s">
        <v>2668</v>
      </c>
      <c r="D707" t="s">
        <v>48</v>
      </c>
      <c r="E707" s="7">
        <v>871951435543900</v>
      </c>
      <c r="F707" s="7">
        <v>929003059502</v>
      </c>
      <c r="G707" t="s">
        <v>1876</v>
      </c>
      <c r="H707" s="4"/>
      <c r="I707" s="4">
        <v>161.19999999999999</v>
      </c>
      <c r="J707" s="4">
        <f t="shared" si="25"/>
        <v>193.44</v>
      </c>
      <c r="K707" s="10" t="s">
        <v>1149</v>
      </c>
      <c r="L707" s="7"/>
      <c r="M707" t="s">
        <v>10</v>
      </c>
      <c r="N707">
        <v>10</v>
      </c>
      <c r="O707" t="s">
        <v>958</v>
      </c>
      <c r="P707">
        <v>2.5</v>
      </c>
      <c r="Q707" s="12">
        <v>15000</v>
      </c>
      <c r="R707" s="22"/>
      <c r="S707" s="12"/>
      <c r="T707" s="12"/>
      <c r="U707" s="12"/>
      <c r="V707" s="12"/>
      <c r="W707"/>
      <c r="X707"/>
      <c r="Y707"/>
      <c r="Z707"/>
      <c r="AA707"/>
      <c r="AB707"/>
      <c r="AC707"/>
      <c r="AD707" s="15" t="s">
        <v>2334</v>
      </c>
      <c r="AE707" t="s">
        <v>2845</v>
      </c>
      <c r="AG707"/>
    </row>
    <row r="708" spans="1:33" x14ac:dyDescent="0.3">
      <c r="A708" s="14" t="s">
        <v>25</v>
      </c>
      <c r="B708" t="s">
        <v>2809</v>
      </c>
      <c r="C708" t="s">
        <v>1136</v>
      </c>
      <c r="D708" t="s">
        <v>48</v>
      </c>
      <c r="E708" s="7">
        <v>871951435549100</v>
      </c>
      <c r="F708" s="7">
        <v>929003060202</v>
      </c>
      <c r="G708" t="s">
        <v>298</v>
      </c>
      <c r="H708" s="4">
        <v>154.16999999999999</v>
      </c>
      <c r="I708" s="4">
        <v>161.19999999999999</v>
      </c>
      <c r="J708" s="4">
        <f t="shared" si="25"/>
        <v>193.44</v>
      </c>
      <c r="K708" s="10">
        <v>4.5599014075371258E-2</v>
      </c>
      <c r="L708" s="7">
        <v>8539520000</v>
      </c>
      <c r="M708" t="s">
        <v>10</v>
      </c>
      <c r="N708">
        <v>10</v>
      </c>
      <c r="O708" t="s">
        <v>958</v>
      </c>
      <c r="P708">
        <v>2</v>
      </c>
      <c r="Q708" s="12">
        <v>15000</v>
      </c>
      <c r="R708" s="22">
        <v>3.4</v>
      </c>
      <c r="S708" s="12">
        <v>470</v>
      </c>
      <c r="T708" s="12">
        <f>S708/R708</f>
        <v>138.23529411764707</v>
      </c>
      <c r="V708" s="12">
        <v>2700</v>
      </c>
      <c r="W708" t="s">
        <v>28</v>
      </c>
      <c r="X708" t="s">
        <v>1155</v>
      </c>
      <c r="Z708">
        <v>45</v>
      </c>
      <c r="AC708">
        <v>80</v>
      </c>
      <c r="AD708" s="15" t="s">
        <v>1159</v>
      </c>
      <c r="AE708" t="s">
        <v>2845</v>
      </c>
    </row>
    <row r="709" spans="1:33" x14ac:dyDescent="0.3">
      <c r="A709" s="14" t="s">
        <v>25</v>
      </c>
      <c r="B709" t="s">
        <v>2809</v>
      </c>
      <c r="C709" t="s">
        <v>1136</v>
      </c>
      <c r="D709" t="s">
        <v>48</v>
      </c>
      <c r="E709" s="7">
        <v>871951435553800</v>
      </c>
      <c r="F709" s="7">
        <v>929003060602</v>
      </c>
      <c r="G709" t="s">
        <v>299</v>
      </c>
      <c r="H709" s="4">
        <v>154.16999999999999</v>
      </c>
      <c r="I709" s="4">
        <v>161.19999999999999</v>
      </c>
      <c r="J709" s="4">
        <f t="shared" si="25"/>
        <v>193.44</v>
      </c>
      <c r="K709" s="10">
        <v>4.5599014075371258E-2</v>
      </c>
      <c r="L709" s="7">
        <v>8539520000</v>
      </c>
      <c r="M709" t="s">
        <v>10</v>
      </c>
      <c r="N709">
        <v>10</v>
      </c>
      <c r="O709" t="s">
        <v>958</v>
      </c>
      <c r="P709">
        <v>2</v>
      </c>
      <c r="Q709" s="12">
        <v>15000</v>
      </c>
      <c r="R709" s="22">
        <v>3.4</v>
      </c>
      <c r="S709" s="12">
        <v>470</v>
      </c>
      <c r="T709" s="12">
        <f>S709/R709</f>
        <v>138.23529411764707</v>
      </c>
      <c r="V709" s="12">
        <v>2700</v>
      </c>
      <c r="W709" t="s">
        <v>28</v>
      </c>
      <c r="X709" t="s">
        <v>1155</v>
      </c>
      <c r="Z709">
        <v>45</v>
      </c>
      <c r="AC709">
        <v>78</v>
      </c>
      <c r="AD709" s="15" t="s">
        <v>1160</v>
      </c>
      <c r="AE709" t="s">
        <v>2845</v>
      </c>
    </row>
    <row r="710" spans="1:33" x14ac:dyDescent="0.3">
      <c r="A710" t="s">
        <v>25</v>
      </c>
      <c r="B710" t="s">
        <v>2811</v>
      </c>
      <c r="C710" t="s">
        <v>2592</v>
      </c>
      <c r="D710" t="s">
        <v>48</v>
      </c>
      <c r="E710" s="7">
        <v>871951448537200</v>
      </c>
      <c r="F710" s="7">
        <v>929003481702</v>
      </c>
      <c r="G710" t="s">
        <v>1990</v>
      </c>
      <c r="I710" s="4">
        <v>44</v>
      </c>
      <c r="J710" s="4">
        <f t="shared" si="25"/>
        <v>52.8</v>
      </c>
      <c r="K710" s="10" t="s">
        <v>1149</v>
      </c>
      <c r="M710" t="s">
        <v>10</v>
      </c>
      <c r="N710">
        <v>40</v>
      </c>
      <c r="O710" t="s">
        <v>958</v>
      </c>
      <c r="P710">
        <v>1</v>
      </c>
      <c r="Q710" s="12" t="s">
        <v>1152</v>
      </c>
      <c r="AD710" s="15" t="s">
        <v>2477</v>
      </c>
      <c r="AE710" t="s">
        <v>2845</v>
      </c>
    </row>
    <row r="711" spans="1:33" x14ac:dyDescent="0.3">
      <c r="A711" t="s">
        <v>25</v>
      </c>
      <c r="B711" t="s">
        <v>2772</v>
      </c>
      <c r="C711" t="s">
        <v>1137</v>
      </c>
      <c r="D711" t="s">
        <v>48</v>
      </c>
      <c r="E711" s="7">
        <v>871869978101900</v>
      </c>
      <c r="F711" s="7">
        <v>929002405702</v>
      </c>
      <c r="G711" t="s">
        <v>1968</v>
      </c>
      <c r="I711" s="4">
        <v>350</v>
      </c>
      <c r="J711" s="4">
        <f t="shared" si="25"/>
        <v>420</v>
      </c>
      <c r="K711" s="10" t="s">
        <v>1149</v>
      </c>
      <c r="M711" t="s">
        <v>10</v>
      </c>
      <c r="N711">
        <v>6</v>
      </c>
      <c r="O711" t="s">
        <v>958</v>
      </c>
      <c r="P711">
        <v>2</v>
      </c>
      <c r="Q711" s="12">
        <v>15000</v>
      </c>
      <c r="AD711" s="15" t="s">
        <v>2435</v>
      </c>
      <c r="AE711" t="s">
        <v>2845</v>
      </c>
    </row>
    <row r="712" spans="1:33" x14ac:dyDescent="0.3">
      <c r="A712" t="s">
        <v>25</v>
      </c>
      <c r="B712" t="s">
        <v>2772</v>
      </c>
      <c r="C712" t="s">
        <v>1137</v>
      </c>
      <c r="D712" t="s">
        <v>48</v>
      </c>
      <c r="E712" s="7">
        <v>871869978103300</v>
      </c>
      <c r="F712" s="7">
        <v>929002405802</v>
      </c>
      <c r="G712" t="s">
        <v>300</v>
      </c>
      <c r="I712" s="4">
        <v>350</v>
      </c>
      <c r="J712" s="4">
        <f t="shared" si="25"/>
        <v>420</v>
      </c>
      <c r="K712" s="10" t="s">
        <v>1149</v>
      </c>
      <c r="M712" t="s">
        <v>10</v>
      </c>
      <c r="N712">
        <v>6</v>
      </c>
      <c r="O712" t="s">
        <v>958</v>
      </c>
      <c r="P712">
        <v>2</v>
      </c>
      <c r="Q712" s="12">
        <v>15000</v>
      </c>
      <c r="AD712" s="15" t="s">
        <v>2436</v>
      </c>
      <c r="AE712" t="s">
        <v>2845</v>
      </c>
    </row>
    <row r="713" spans="1:33" s="24" customFormat="1" x14ac:dyDescent="0.3">
      <c r="A713" s="14" t="s">
        <v>25</v>
      </c>
      <c r="B713" t="s">
        <v>912</v>
      </c>
      <c r="C713" t="s">
        <v>1137</v>
      </c>
      <c r="D713" t="s">
        <v>48</v>
      </c>
      <c r="E713" s="7">
        <v>871869978109500</v>
      </c>
      <c r="F713" s="7">
        <v>929002405908</v>
      </c>
      <c r="G713" t="s">
        <v>301</v>
      </c>
      <c r="H713" s="4">
        <v>260</v>
      </c>
      <c r="I713" s="4">
        <v>260</v>
      </c>
      <c r="J713" s="4">
        <f t="shared" si="25"/>
        <v>312</v>
      </c>
      <c r="K713" s="10">
        <v>0</v>
      </c>
      <c r="L713" s="7">
        <v>8539520000</v>
      </c>
      <c r="M713" t="s">
        <v>10</v>
      </c>
      <c r="N713">
        <v>6</v>
      </c>
      <c r="O713" t="s">
        <v>958</v>
      </c>
      <c r="P713">
        <v>2</v>
      </c>
      <c r="Q713" s="12">
        <v>15000</v>
      </c>
      <c r="R713" s="22">
        <v>20</v>
      </c>
      <c r="S713" s="12">
        <v>2700</v>
      </c>
      <c r="T713" s="12">
        <f>S713/R713</f>
        <v>135</v>
      </c>
      <c r="U713" s="12" t="s">
        <v>1267</v>
      </c>
      <c r="V713" s="12">
        <v>6500</v>
      </c>
      <c r="W713" t="s">
        <v>28</v>
      </c>
      <c r="X713" t="s">
        <v>962</v>
      </c>
      <c r="Y713"/>
      <c r="Z713"/>
      <c r="AA713"/>
      <c r="AB713"/>
      <c r="AC713"/>
      <c r="AD713"/>
      <c r="AE713" t="s">
        <v>2845</v>
      </c>
      <c r="AG713"/>
    </row>
    <row r="714" spans="1:33" x14ac:dyDescent="0.3">
      <c r="A714" s="14" t="s">
        <v>25</v>
      </c>
      <c r="B714" t="s">
        <v>912</v>
      </c>
      <c r="C714" t="s">
        <v>1137</v>
      </c>
      <c r="D714" t="s">
        <v>48</v>
      </c>
      <c r="E714" s="7">
        <v>871869978113200</v>
      </c>
      <c r="F714" s="7">
        <v>929002406108</v>
      </c>
      <c r="G714" t="s">
        <v>302</v>
      </c>
      <c r="H714" s="4">
        <v>324.17</v>
      </c>
      <c r="I714" s="4">
        <v>339</v>
      </c>
      <c r="J714" s="4">
        <f t="shared" si="25"/>
        <v>406.8</v>
      </c>
      <c r="K714" s="10">
        <v>4.5747601567079021E-2</v>
      </c>
      <c r="L714" s="7">
        <v>8539520000</v>
      </c>
      <c r="M714" t="s">
        <v>10</v>
      </c>
      <c r="N714">
        <v>6</v>
      </c>
      <c r="O714" t="s">
        <v>958</v>
      </c>
      <c r="P714">
        <v>2</v>
      </c>
      <c r="Q714" s="12">
        <v>15000</v>
      </c>
      <c r="R714" s="22">
        <v>24</v>
      </c>
      <c r="S714" s="12">
        <v>3200</v>
      </c>
      <c r="T714" s="12">
        <f>S714/R714</f>
        <v>133.33333333333334</v>
      </c>
      <c r="U714" s="12" t="s">
        <v>1267</v>
      </c>
      <c r="V714" s="12">
        <v>4000</v>
      </c>
      <c r="W714" t="s">
        <v>28</v>
      </c>
      <c r="X714" t="s">
        <v>962</v>
      </c>
      <c r="Z714">
        <v>100</v>
      </c>
      <c r="AA714">
        <v>165</v>
      </c>
      <c r="AD714" s="15" t="s">
        <v>1260</v>
      </c>
      <c r="AE714" t="s">
        <v>2845</v>
      </c>
    </row>
    <row r="715" spans="1:33" s="24" customFormat="1" x14ac:dyDescent="0.3">
      <c r="A715" s="14" t="s">
        <v>25</v>
      </c>
      <c r="B715" t="s">
        <v>912</v>
      </c>
      <c r="C715" t="s">
        <v>1137</v>
      </c>
      <c r="D715" t="s">
        <v>48</v>
      </c>
      <c r="E715" s="7">
        <v>871869978115600</v>
      </c>
      <c r="F715" s="7">
        <v>929002406208</v>
      </c>
      <c r="G715" t="s">
        <v>303</v>
      </c>
      <c r="H715" s="4">
        <v>324.17</v>
      </c>
      <c r="I715" s="4">
        <v>339</v>
      </c>
      <c r="J715" s="4">
        <f t="shared" si="25"/>
        <v>406.8</v>
      </c>
      <c r="K715" s="10">
        <v>4.5747601567079021E-2</v>
      </c>
      <c r="L715" s="7">
        <v>8539520000</v>
      </c>
      <c r="M715" t="s">
        <v>10</v>
      </c>
      <c r="N715">
        <v>6</v>
      </c>
      <c r="O715" t="s">
        <v>958</v>
      </c>
      <c r="P715">
        <v>2</v>
      </c>
      <c r="Q715" s="12">
        <v>15000</v>
      </c>
      <c r="R715" s="22">
        <v>24</v>
      </c>
      <c r="S715" s="12">
        <v>3200</v>
      </c>
      <c r="T715" s="12">
        <f>S715/R715</f>
        <v>133.33333333333334</v>
      </c>
      <c r="U715" s="12" t="s">
        <v>1267</v>
      </c>
      <c r="V715" s="12">
        <v>6500</v>
      </c>
      <c r="W715" t="s">
        <v>28</v>
      </c>
      <c r="X715" t="s">
        <v>962</v>
      </c>
      <c r="Y715"/>
      <c r="Z715">
        <v>100</v>
      </c>
      <c r="AA715">
        <v>165</v>
      </c>
      <c r="AB715"/>
      <c r="AC715"/>
      <c r="AD715" s="15" t="s">
        <v>1261</v>
      </c>
      <c r="AE715" t="s">
        <v>2845</v>
      </c>
      <c r="AG715"/>
    </row>
    <row r="716" spans="1:33" x14ac:dyDescent="0.3">
      <c r="A716" t="s">
        <v>25</v>
      </c>
      <c r="B716" t="s">
        <v>2772</v>
      </c>
      <c r="C716" t="s">
        <v>1137</v>
      </c>
      <c r="D716" t="s">
        <v>48</v>
      </c>
      <c r="E716" s="7">
        <v>871869978095100</v>
      </c>
      <c r="F716" s="7">
        <v>929002406302</v>
      </c>
      <c r="G716" t="s">
        <v>1969</v>
      </c>
      <c r="I716" s="4">
        <v>560</v>
      </c>
      <c r="J716" s="4">
        <f t="shared" si="25"/>
        <v>672</v>
      </c>
      <c r="K716" s="10" t="s">
        <v>1149</v>
      </c>
      <c r="M716" t="s">
        <v>10</v>
      </c>
      <c r="N716">
        <v>6</v>
      </c>
      <c r="O716" t="s">
        <v>958</v>
      </c>
      <c r="P716">
        <v>2</v>
      </c>
      <c r="Q716" s="12">
        <v>15000</v>
      </c>
      <c r="AD716" s="15" t="s">
        <v>2436</v>
      </c>
      <c r="AE716" t="s">
        <v>2845</v>
      </c>
    </row>
    <row r="717" spans="1:33" s="24" customFormat="1" x14ac:dyDescent="0.3">
      <c r="A717" s="14" t="s">
        <v>25</v>
      </c>
      <c r="B717" t="s">
        <v>912</v>
      </c>
      <c r="C717" t="s">
        <v>1137</v>
      </c>
      <c r="D717" t="s">
        <v>48</v>
      </c>
      <c r="E717" s="7">
        <v>871869978121700</v>
      </c>
      <c r="F717" s="7">
        <v>929002406408</v>
      </c>
      <c r="G717" t="s">
        <v>304</v>
      </c>
      <c r="H717" s="4">
        <v>517.5</v>
      </c>
      <c r="I717" s="4">
        <v>517.5</v>
      </c>
      <c r="J717" s="4">
        <f t="shared" si="25"/>
        <v>621</v>
      </c>
      <c r="K717" s="10">
        <v>0</v>
      </c>
      <c r="L717" s="7">
        <v>8539520000</v>
      </c>
      <c r="M717" t="s">
        <v>10</v>
      </c>
      <c r="N717">
        <v>6</v>
      </c>
      <c r="O717" t="s">
        <v>958</v>
      </c>
      <c r="P717">
        <v>2</v>
      </c>
      <c r="Q717" s="12">
        <v>15000</v>
      </c>
      <c r="R717" s="22">
        <v>30</v>
      </c>
      <c r="S717" s="12">
        <v>4000</v>
      </c>
      <c r="T717" s="12">
        <f>S717/R717</f>
        <v>133.33333333333334</v>
      </c>
      <c r="U717" s="12" t="s">
        <v>1267</v>
      </c>
      <c r="V717" s="12">
        <v>4000</v>
      </c>
      <c r="W717" t="s">
        <v>28</v>
      </c>
      <c r="X717" t="s">
        <v>962</v>
      </c>
      <c r="Y717"/>
      <c r="Z717"/>
      <c r="AA717"/>
      <c r="AB717"/>
      <c r="AC717"/>
      <c r="AD717"/>
      <c r="AE717" t="s">
        <v>2845</v>
      </c>
      <c r="AG717"/>
    </row>
    <row r="718" spans="1:33" x14ac:dyDescent="0.3">
      <c r="A718" t="s">
        <v>25</v>
      </c>
      <c r="B718" t="s">
        <v>2772</v>
      </c>
      <c r="C718" t="s">
        <v>1137</v>
      </c>
      <c r="D718" t="s">
        <v>48</v>
      </c>
      <c r="E718" s="7">
        <v>871869978097500</v>
      </c>
      <c r="F718" s="7">
        <v>929002406402</v>
      </c>
      <c r="G718" t="s">
        <v>304</v>
      </c>
      <c r="I718" s="4">
        <v>560</v>
      </c>
      <c r="J718" s="4">
        <f t="shared" si="25"/>
        <v>672</v>
      </c>
      <c r="K718" s="10" t="s">
        <v>1149</v>
      </c>
      <c r="M718" t="s">
        <v>10</v>
      </c>
      <c r="N718">
        <v>6</v>
      </c>
      <c r="O718" t="s">
        <v>958</v>
      </c>
      <c r="P718">
        <v>2</v>
      </c>
      <c r="Q718" s="12">
        <v>15000</v>
      </c>
      <c r="AD718" s="15" t="s">
        <v>2437</v>
      </c>
      <c r="AE718" t="s">
        <v>2845</v>
      </c>
    </row>
    <row r="719" spans="1:33" s="24" customFormat="1" x14ac:dyDescent="0.3">
      <c r="A719" s="14" t="s">
        <v>25</v>
      </c>
      <c r="B719" t="s">
        <v>912</v>
      </c>
      <c r="C719" t="s">
        <v>1137</v>
      </c>
      <c r="D719" t="s">
        <v>48</v>
      </c>
      <c r="E719" s="7">
        <v>871869978117000</v>
      </c>
      <c r="F719" s="7">
        <v>929002406508</v>
      </c>
      <c r="G719" t="s">
        <v>305</v>
      </c>
      <c r="H719" s="4">
        <v>517.5</v>
      </c>
      <c r="I719" s="4">
        <v>517.5</v>
      </c>
      <c r="J719" s="4">
        <f t="shared" si="25"/>
        <v>621</v>
      </c>
      <c r="K719" s="10">
        <v>0</v>
      </c>
      <c r="L719" s="7">
        <v>8539520000</v>
      </c>
      <c r="M719" t="s">
        <v>10</v>
      </c>
      <c r="N719">
        <v>6</v>
      </c>
      <c r="O719" t="s">
        <v>958</v>
      </c>
      <c r="P719">
        <v>2</v>
      </c>
      <c r="Q719" s="12">
        <v>15000</v>
      </c>
      <c r="R719" s="22">
        <v>30</v>
      </c>
      <c r="S719" s="12">
        <v>4000</v>
      </c>
      <c r="T719" s="12">
        <f>S719/R719</f>
        <v>133.33333333333334</v>
      </c>
      <c r="U719" s="12" t="s">
        <v>1267</v>
      </c>
      <c r="V719" s="12">
        <v>6500</v>
      </c>
      <c r="W719" t="s">
        <v>28</v>
      </c>
      <c r="X719" t="s">
        <v>962</v>
      </c>
      <c r="Y719"/>
      <c r="Z719"/>
      <c r="AA719"/>
      <c r="AB719"/>
      <c r="AC719"/>
      <c r="AD719"/>
      <c r="AE719" t="s">
        <v>2845</v>
      </c>
      <c r="AG719"/>
    </row>
    <row r="720" spans="1:33" s="24" customFormat="1" x14ac:dyDescent="0.3">
      <c r="A720" t="s">
        <v>25</v>
      </c>
      <c r="B720" t="s">
        <v>2772</v>
      </c>
      <c r="C720" t="s">
        <v>1137</v>
      </c>
      <c r="D720" t="s">
        <v>48</v>
      </c>
      <c r="E720" s="7">
        <v>871869978105700</v>
      </c>
      <c r="F720" s="7">
        <v>929002406602</v>
      </c>
      <c r="G720" t="s">
        <v>1970</v>
      </c>
      <c r="H720" s="4"/>
      <c r="I720" s="4">
        <v>850</v>
      </c>
      <c r="J720" s="4">
        <f t="shared" si="25"/>
        <v>1020</v>
      </c>
      <c r="K720" s="10" t="s">
        <v>1149</v>
      </c>
      <c r="L720" s="7"/>
      <c r="M720" t="s">
        <v>10</v>
      </c>
      <c r="N720">
        <v>6</v>
      </c>
      <c r="O720" t="s">
        <v>958</v>
      </c>
      <c r="P720">
        <v>2</v>
      </c>
      <c r="Q720" s="12">
        <v>15000</v>
      </c>
      <c r="R720" s="22"/>
      <c r="S720" s="12"/>
      <c r="T720" s="12"/>
      <c r="U720" s="12"/>
      <c r="V720" s="12"/>
      <c r="W720"/>
      <c r="X720"/>
      <c r="Y720"/>
      <c r="Z720"/>
      <c r="AA720"/>
      <c r="AB720"/>
      <c r="AC720"/>
      <c r="AD720" s="15" t="s">
        <v>2438</v>
      </c>
      <c r="AE720" t="s">
        <v>2845</v>
      </c>
      <c r="AG720"/>
    </row>
    <row r="721" spans="1:33" s="24" customFormat="1" x14ac:dyDescent="0.3">
      <c r="A721" s="14" t="s">
        <v>25</v>
      </c>
      <c r="B721" t="s">
        <v>912</v>
      </c>
      <c r="C721" t="s">
        <v>1137</v>
      </c>
      <c r="D721" t="s">
        <v>48</v>
      </c>
      <c r="E721" s="7">
        <v>871869978089000</v>
      </c>
      <c r="F721" s="7">
        <v>929002406708</v>
      </c>
      <c r="G721" t="s">
        <v>306</v>
      </c>
      <c r="H721" s="4">
        <v>584.16999999999996</v>
      </c>
      <c r="I721" s="4">
        <v>570</v>
      </c>
      <c r="J721" s="4">
        <f t="shared" si="25"/>
        <v>684</v>
      </c>
      <c r="K721" s="10">
        <v>-2.4256637622609767E-2</v>
      </c>
      <c r="L721" s="7">
        <v>8539520000</v>
      </c>
      <c r="M721" t="s">
        <v>10</v>
      </c>
      <c r="N721">
        <v>6</v>
      </c>
      <c r="O721" t="s">
        <v>958</v>
      </c>
      <c r="P721">
        <v>2</v>
      </c>
      <c r="Q721" s="12">
        <v>15000</v>
      </c>
      <c r="R721" s="22">
        <v>35</v>
      </c>
      <c r="S721" s="12">
        <v>5000</v>
      </c>
      <c r="T721" s="12">
        <f>S721/R721</f>
        <v>142.85714285714286</v>
      </c>
      <c r="U721" s="12" t="s">
        <v>1267</v>
      </c>
      <c r="V721" s="12">
        <v>4000</v>
      </c>
      <c r="W721" t="s">
        <v>28</v>
      </c>
      <c r="X721" t="s">
        <v>962</v>
      </c>
      <c r="Y721"/>
      <c r="Z721">
        <v>118</v>
      </c>
      <c r="AA721">
        <v>183</v>
      </c>
      <c r="AB721"/>
      <c r="AC721"/>
      <c r="AD721" s="15" t="s">
        <v>1262</v>
      </c>
      <c r="AE721" t="s">
        <v>2845</v>
      </c>
      <c r="AG721"/>
    </row>
    <row r="722" spans="1:33" s="24" customFormat="1" x14ac:dyDescent="0.3">
      <c r="A722" t="s">
        <v>25</v>
      </c>
      <c r="B722" t="s">
        <v>2772</v>
      </c>
      <c r="C722" t="s">
        <v>1137</v>
      </c>
      <c r="D722" t="s">
        <v>48</v>
      </c>
      <c r="E722" s="7">
        <v>871869978107100</v>
      </c>
      <c r="F722" s="7">
        <v>929002406702</v>
      </c>
      <c r="G722" t="s">
        <v>306</v>
      </c>
      <c r="H722" s="4"/>
      <c r="I722" s="4">
        <v>850</v>
      </c>
      <c r="J722" s="4">
        <f t="shared" si="25"/>
        <v>1020</v>
      </c>
      <c r="K722" s="10" t="s">
        <v>1149</v>
      </c>
      <c r="L722" s="7"/>
      <c r="M722" t="s">
        <v>10</v>
      </c>
      <c r="N722">
        <v>6</v>
      </c>
      <c r="O722" t="s">
        <v>958</v>
      </c>
      <c r="P722">
        <v>2</v>
      </c>
      <c r="Q722" s="12">
        <v>15000</v>
      </c>
      <c r="R722" s="22"/>
      <c r="S722" s="12"/>
      <c r="T722" s="12"/>
      <c r="U722" s="12"/>
      <c r="V722" s="12"/>
      <c r="W722"/>
      <c r="X722"/>
      <c r="Y722"/>
      <c r="Z722"/>
      <c r="AA722"/>
      <c r="AB722"/>
      <c r="AC722"/>
      <c r="AD722" s="15" t="s">
        <v>2439</v>
      </c>
      <c r="AE722" t="s">
        <v>2845</v>
      </c>
      <c r="AG722"/>
    </row>
    <row r="723" spans="1:33" x14ac:dyDescent="0.3">
      <c r="A723" s="14" t="s">
        <v>25</v>
      </c>
      <c r="B723" t="s">
        <v>912</v>
      </c>
      <c r="C723" t="s">
        <v>1137</v>
      </c>
      <c r="D723" t="s">
        <v>48</v>
      </c>
      <c r="E723" s="7">
        <v>871869978123100</v>
      </c>
      <c r="F723" s="7">
        <v>929002406808</v>
      </c>
      <c r="G723" t="s">
        <v>307</v>
      </c>
      <c r="H723" s="4">
        <v>584.16999999999996</v>
      </c>
      <c r="I723" s="4">
        <v>570</v>
      </c>
      <c r="J723" s="4">
        <f t="shared" si="25"/>
        <v>684</v>
      </c>
      <c r="K723" s="10">
        <v>-2.4256637622609767E-2</v>
      </c>
      <c r="L723" s="7">
        <v>8539520000</v>
      </c>
      <c r="M723" t="s">
        <v>10</v>
      </c>
      <c r="N723">
        <v>6</v>
      </c>
      <c r="O723" t="s">
        <v>958</v>
      </c>
      <c r="P723">
        <v>2</v>
      </c>
      <c r="Q723" s="12">
        <v>15000</v>
      </c>
      <c r="R723" s="22">
        <v>35</v>
      </c>
      <c r="S723" s="12">
        <v>5000</v>
      </c>
      <c r="T723" s="12">
        <f>S723/R723</f>
        <v>142.85714285714286</v>
      </c>
      <c r="U723" s="12" t="s">
        <v>1267</v>
      </c>
      <c r="V723" s="12">
        <v>6500</v>
      </c>
      <c r="W723" t="s">
        <v>28</v>
      </c>
      <c r="X723" t="s">
        <v>962</v>
      </c>
      <c r="AE723" t="s">
        <v>2845</v>
      </c>
    </row>
    <row r="724" spans="1:33" x14ac:dyDescent="0.3">
      <c r="A724" s="14" t="s">
        <v>25</v>
      </c>
      <c r="B724" t="s">
        <v>912</v>
      </c>
      <c r="C724" t="s">
        <v>1137</v>
      </c>
      <c r="D724" t="s">
        <v>48</v>
      </c>
      <c r="E724" s="7">
        <v>871869978157600</v>
      </c>
      <c r="F724" s="7">
        <v>929002409408</v>
      </c>
      <c r="G724" t="s">
        <v>387</v>
      </c>
      <c r="H724" s="4">
        <v>933.33</v>
      </c>
      <c r="I724" s="4">
        <v>954.6</v>
      </c>
      <c r="J724" s="4">
        <f t="shared" si="25"/>
        <v>1145.52</v>
      </c>
      <c r="K724" s="10">
        <v>2.2789367104882441E-2</v>
      </c>
      <c r="L724" s="7">
        <v>8539520000</v>
      </c>
      <c r="M724" t="s">
        <v>10</v>
      </c>
      <c r="N724">
        <v>6</v>
      </c>
      <c r="O724" t="s">
        <v>958</v>
      </c>
      <c r="P724">
        <v>2</v>
      </c>
      <c r="Q724" s="12">
        <v>25000</v>
      </c>
      <c r="R724" s="22">
        <v>55</v>
      </c>
      <c r="S724" s="12">
        <v>7000</v>
      </c>
      <c r="T724" s="12">
        <f>S724/R724</f>
        <v>127.27272727272727</v>
      </c>
      <c r="U724" s="12" t="s">
        <v>1267</v>
      </c>
      <c r="V724" s="12">
        <v>4000</v>
      </c>
      <c r="W724" t="s">
        <v>1268</v>
      </c>
      <c r="X724" t="s">
        <v>962</v>
      </c>
      <c r="Z724">
        <v>140</v>
      </c>
      <c r="AA724">
        <v>224</v>
      </c>
      <c r="AD724" s="15" t="s">
        <v>1263</v>
      </c>
      <c r="AE724" t="s">
        <v>1143</v>
      </c>
    </row>
    <row r="725" spans="1:33" x14ac:dyDescent="0.3">
      <c r="A725" s="14" t="s">
        <v>25</v>
      </c>
      <c r="B725" t="s">
        <v>912</v>
      </c>
      <c r="C725" t="s">
        <v>1137</v>
      </c>
      <c r="D725" t="s">
        <v>48</v>
      </c>
      <c r="E725" s="7">
        <v>871869978091300</v>
      </c>
      <c r="F725" s="7">
        <v>929002409608</v>
      </c>
      <c r="G725" t="s">
        <v>388</v>
      </c>
      <c r="H725" s="4">
        <v>933.33</v>
      </c>
      <c r="I725" s="4">
        <v>954.6</v>
      </c>
      <c r="J725" s="4">
        <f t="shared" si="25"/>
        <v>1145.52</v>
      </c>
      <c r="K725" s="10">
        <v>2.2789367104882441E-2</v>
      </c>
      <c r="L725" s="7">
        <v>8539520000</v>
      </c>
      <c r="M725" t="s">
        <v>10</v>
      </c>
      <c r="N725">
        <v>6</v>
      </c>
      <c r="O725" t="s">
        <v>958</v>
      </c>
      <c r="P725">
        <v>2</v>
      </c>
      <c r="Q725" s="12">
        <v>25000</v>
      </c>
      <c r="R725" s="22">
        <v>55</v>
      </c>
      <c r="S725" s="12">
        <v>7000</v>
      </c>
      <c r="T725" s="12">
        <f>S725/R725</f>
        <v>127.27272727272727</v>
      </c>
      <c r="U725" s="12" t="s">
        <v>1267</v>
      </c>
      <c r="V725" s="12">
        <v>6500</v>
      </c>
      <c r="W725" t="s">
        <v>1268</v>
      </c>
      <c r="X725" t="s">
        <v>962</v>
      </c>
      <c r="Z725">
        <v>140</v>
      </c>
      <c r="AA725">
        <v>224</v>
      </c>
      <c r="AD725" s="15" t="s">
        <v>1264</v>
      </c>
      <c r="AE725" t="s">
        <v>1143</v>
      </c>
    </row>
    <row r="726" spans="1:33" x14ac:dyDescent="0.3">
      <c r="A726" s="14" t="s">
        <v>25</v>
      </c>
      <c r="B726" t="s">
        <v>912</v>
      </c>
      <c r="C726" t="s">
        <v>1137</v>
      </c>
      <c r="D726" t="s">
        <v>48</v>
      </c>
      <c r="E726" s="7">
        <v>871869978159000</v>
      </c>
      <c r="F726" s="7">
        <v>929002409708</v>
      </c>
      <c r="G726" t="s">
        <v>389</v>
      </c>
      <c r="H726" s="4">
        <v>1010</v>
      </c>
      <c r="I726" s="4">
        <v>1010</v>
      </c>
      <c r="J726" s="4">
        <f t="shared" si="25"/>
        <v>1212</v>
      </c>
      <c r="K726" s="10">
        <v>0</v>
      </c>
      <c r="L726" s="7">
        <v>8539520000</v>
      </c>
      <c r="M726" t="s">
        <v>10</v>
      </c>
      <c r="N726">
        <v>6</v>
      </c>
      <c r="O726" t="s">
        <v>958</v>
      </c>
      <c r="P726">
        <v>2</v>
      </c>
      <c r="Q726" s="12">
        <v>25000</v>
      </c>
      <c r="R726" s="22">
        <v>65</v>
      </c>
      <c r="S726" s="12">
        <v>9000</v>
      </c>
      <c r="T726" s="12">
        <f>S726/R726</f>
        <v>138.46153846153845</v>
      </c>
      <c r="U726" s="12" t="s">
        <v>1267</v>
      </c>
      <c r="V726" s="12">
        <v>4000</v>
      </c>
      <c r="W726" t="s">
        <v>1268</v>
      </c>
      <c r="X726" t="s">
        <v>962</v>
      </c>
      <c r="Z726">
        <v>160</v>
      </c>
      <c r="AA726">
        <v>269</v>
      </c>
      <c r="AD726" s="15" t="s">
        <v>1265</v>
      </c>
      <c r="AE726" t="s">
        <v>2845</v>
      </c>
    </row>
    <row r="727" spans="1:33" s="24" customFormat="1" x14ac:dyDescent="0.3">
      <c r="A727" s="14" t="s">
        <v>25</v>
      </c>
      <c r="B727" t="s">
        <v>912</v>
      </c>
      <c r="C727" t="s">
        <v>1137</v>
      </c>
      <c r="D727" t="s">
        <v>48</v>
      </c>
      <c r="E727" s="7">
        <v>871869978093700</v>
      </c>
      <c r="F727" s="7">
        <v>929002409908</v>
      </c>
      <c r="G727" t="s">
        <v>390</v>
      </c>
      <c r="H727" s="4">
        <v>1010</v>
      </c>
      <c r="I727" s="4">
        <v>1010</v>
      </c>
      <c r="J727" s="4">
        <f t="shared" si="25"/>
        <v>1212</v>
      </c>
      <c r="K727" s="10">
        <v>0</v>
      </c>
      <c r="L727" s="7">
        <v>8539520000</v>
      </c>
      <c r="M727" t="s">
        <v>10</v>
      </c>
      <c r="N727">
        <v>6</v>
      </c>
      <c r="O727" t="s">
        <v>958</v>
      </c>
      <c r="P727">
        <v>2</v>
      </c>
      <c r="Q727" s="12">
        <v>25000</v>
      </c>
      <c r="R727" s="22">
        <v>65</v>
      </c>
      <c r="S727" s="12">
        <v>9000</v>
      </c>
      <c r="T727" s="12">
        <f>S727/R727</f>
        <v>138.46153846153845</v>
      </c>
      <c r="U727" s="12" t="s">
        <v>1267</v>
      </c>
      <c r="V727" s="12">
        <v>6500</v>
      </c>
      <c r="W727" t="s">
        <v>1268</v>
      </c>
      <c r="X727" t="s">
        <v>962</v>
      </c>
      <c r="Y727"/>
      <c r="Z727">
        <v>160</v>
      </c>
      <c r="AA727">
        <v>269</v>
      </c>
      <c r="AB727"/>
      <c r="AC727"/>
      <c r="AD727" s="15" t="s">
        <v>1266</v>
      </c>
      <c r="AE727" t="s">
        <v>2845</v>
      </c>
      <c r="AG727"/>
    </row>
    <row r="728" spans="1:33" x14ac:dyDescent="0.3">
      <c r="A728" t="s">
        <v>25</v>
      </c>
      <c r="B728" t="s">
        <v>2772</v>
      </c>
      <c r="C728" t="s">
        <v>820</v>
      </c>
      <c r="D728" t="s">
        <v>48</v>
      </c>
      <c r="E728" s="7">
        <v>872016926777000</v>
      </c>
      <c r="F728" s="7">
        <v>929003731102</v>
      </c>
      <c r="G728" t="s">
        <v>1955</v>
      </c>
      <c r="I728" s="4">
        <v>876.5</v>
      </c>
      <c r="J728" s="4">
        <f t="shared" si="25"/>
        <v>1051.8</v>
      </c>
      <c r="K728" s="10" t="s">
        <v>1149</v>
      </c>
      <c r="M728" t="s">
        <v>10</v>
      </c>
      <c r="N728">
        <v>6</v>
      </c>
      <c r="O728" t="s">
        <v>958</v>
      </c>
      <c r="P728">
        <v>3</v>
      </c>
      <c r="Q728" s="12">
        <v>25000</v>
      </c>
      <c r="AD728" s="15" t="s">
        <v>2422</v>
      </c>
      <c r="AE728" t="s">
        <v>2845</v>
      </c>
    </row>
    <row r="729" spans="1:33" x14ac:dyDescent="0.3">
      <c r="A729" s="14" t="s">
        <v>25</v>
      </c>
      <c r="B729" t="s">
        <v>912</v>
      </c>
      <c r="C729" t="s">
        <v>820</v>
      </c>
      <c r="D729" t="s">
        <v>48</v>
      </c>
      <c r="E729" s="7">
        <v>871869975025100</v>
      </c>
      <c r="F729" s="7">
        <v>929002349702</v>
      </c>
      <c r="G729" t="s">
        <v>391</v>
      </c>
      <c r="H729" s="4">
        <v>838.33</v>
      </c>
      <c r="I729" s="4">
        <v>876.5</v>
      </c>
      <c r="J729" s="4">
        <f t="shared" si="25"/>
        <v>1051.8</v>
      </c>
      <c r="K729" s="10">
        <v>4.5530996147101988E-2</v>
      </c>
      <c r="L729" s="7">
        <v>8539520000</v>
      </c>
      <c r="M729" t="s">
        <v>10</v>
      </c>
      <c r="N729">
        <v>6</v>
      </c>
      <c r="O729" t="s">
        <v>958</v>
      </c>
      <c r="P729">
        <v>3</v>
      </c>
      <c r="Q729" s="12">
        <v>25000</v>
      </c>
      <c r="R729" s="22">
        <v>13</v>
      </c>
      <c r="S729" s="12">
        <v>2000</v>
      </c>
      <c r="T729" s="12">
        <f>S729/R729</f>
        <v>153.84615384615384</v>
      </c>
      <c r="U729" s="12" t="s">
        <v>1016</v>
      </c>
      <c r="V729" s="12">
        <v>3000</v>
      </c>
      <c r="W729" t="s">
        <v>28</v>
      </c>
      <c r="X729" t="s">
        <v>962</v>
      </c>
      <c r="Z729">
        <v>75</v>
      </c>
      <c r="AA729">
        <v>180</v>
      </c>
      <c r="AD729" s="15" t="s">
        <v>1269</v>
      </c>
      <c r="AE729" t="s">
        <v>2845</v>
      </c>
    </row>
    <row r="730" spans="1:33" s="24" customFormat="1" x14ac:dyDescent="0.3">
      <c r="A730" s="14" t="s">
        <v>25</v>
      </c>
      <c r="B730" t="s">
        <v>912</v>
      </c>
      <c r="C730" t="s">
        <v>820</v>
      </c>
      <c r="D730" t="s">
        <v>48</v>
      </c>
      <c r="E730" s="7">
        <v>871869975027500</v>
      </c>
      <c r="F730" s="7">
        <v>929002349802</v>
      </c>
      <c r="G730" t="s">
        <v>392</v>
      </c>
      <c r="H730" s="4">
        <v>838.33</v>
      </c>
      <c r="I730" s="4">
        <v>876.5</v>
      </c>
      <c r="J730" s="4">
        <f t="shared" si="25"/>
        <v>1051.8</v>
      </c>
      <c r="K730" s="10">
        <v>4.5530996147101988E-2</v>
      </c>
      <c r="L730" s="7">
        <v>8539520000</v>
      </c>
      <c r="M730" t="s">
        <v>10</v>
      </c>
      <c r="N730">
        <v>6</v>
      </c>
      <c r="O730" t="s">
        <v>958</v>
      </c>
      <c r="P730">
        <v>3</v>
      </c>
      <c r="Q730" s="12">
        <v>25000</v>
      </c>
      <c r="R730" s="22">
        <v>13</v>
      </c>
      <c r="S730" s="12">
        <v>2000</v>
      </c>
      <c r="T730" s="12">
        <f>S730/R730</f>
        <v>153.84615384615384</v>
      </c>
      <c r="U730" s="12" t="s">
        <v>1016</v>
      </c>
      <c r="V730" s="12">
        <v>4000</v>
      </c>
      <c r="W730" t="s">
        <v>28</v>
      </c>
      <c r="X730" t="s">
        <v>962</v>
      </c>
      <c r="Y730"/>
      <c r="Z730">
        <v>75</v>
      </c>
      <c r="AA730">
        <v>180</v>
      </c>
      <c r="AB730"/>
      <c r="AC730"/>
      <c r="AD730" s="15" t="s">
        <v>1270</v>
      </c>
      <c r="AE730" t="s">
        <v>2845</v>
      </c>
      <c r="AG730"/>
    </row>
    <row r="731" spans="1:33" x14ac:dyDescent="0.3">
      <c r="A731" t="s">
        <v>25</v>
      </c>
      <c r="B731" t="s">
        <v>2772</v>
      </c>
      <c r="C731" t="s">
        <v>820</v>
      </c>
      <c r="D731" t="s">
        <v>48</v>
      </c>
      <c r="E731" s="7">
        <v>872016926779400</v>
      </c>
      <c r="F731" s="7">
        <v>929003731202</v>
      </c>
      <c r="G731" t="s">
        <v>1956</v>
      </c>
      <c r="I731" s="4">
        <v>1095.2</v>
      </c>
      <c r="J731" s="4">
        <f t="shared" si="25"/>
        <v>1314.24</v>
      </c>
      <c r="K731" s="10" t="s">
        <v>1149</v>
      </c>
      <c r="M731" t="s">
        <v>10</v>
      </c>
      <c r="N731">
        <v>6</v>
      </c>
      <c r="O731" t="s">
        <v>958</v>
      </c>
      <c r="P731">
        <v>3</v>
      </c>
      <c r="Q731" s="12">
        <v>25000</v>
      </c>
      <c r="AD731" s="15" t="s">
        <v>2423</v>
      </c>
      <c r="AE731" t="s">
        <v>2845</v>
      </c>
    </row>
    <row r="732" spans="1:33" s="24" customFormat="1" x14ac:dyDescent="0.3">
      <c r="A732" s="14" t="s">
        <v>25</v>
      </c>
      <c r="B732" t="s">
        <v>912</v>
      </c>
      <c r="C732" t="s">
        <v>820</v>
      </c>
      <c r="D732" t="s">
        <v>48</v>
      </c>
      <c r="E732" s="7">
        <v>871869975029900</v>
      </c>
      <c r="F732" s="7">
        <v>929002349902</v>
      </c>
      <c r="G732" t="s">
        <v>393</v>
      </c>
      <c r="H732" s="4">
        <v>1047.5</v>
      </c>
      <c r="I732" s="4">
        <v>1095.1999999999998</v>
      </c>
      <c r="J732" s="4">
        <f t="shared" si="25"/>
        <v>1314.24</v>
      </c>
      <c r="K732" s="10">
        <v>4.5536992840095269E-2</v>
      </c>
      <c r="L732" s="7">
        <v>8539520000</v>
      </c>
      <c r="M732" t="s">
        <v>10</v>
      </c>
      <c r="N732">
        <v>6</v>
      </c>
      <c r="O732" t="s">
        <v>958</v>
      </c>
      <c r="P732">
        <v>3</v>
      </c>
      <c r="Q732" s="12">
        <v>25000</v>
      </c>
      <c r="R732" s="22">
        <v>18</v>
      </c>
      <c r="S732" s="12">
        <v>3000</v>
      </c>
      <c r="T732" s="12">
        <f>S732/R732</f>
        <v>166.66666666666666</v>
      </c>
      <c r="U732" s="12" t="s">
        <v>1016</v>
      </c>
      <c r="V732" s="12">
        <v>3000</v>
      </c>
      <c r="W732" t="s">
        <v>28</v>
      </c>
      <c r="X732" t="s">
        <v>962</v>
      </c>
      <c r="Y732"/>
      <c r="Z732">
        <v>75</v>
      </c>
      <c r="AA732">
        <v>180</v>
      </c>
      <c r="AB732"/>
      <c r="AC732"/>
      <c r="AD732" s="15" t="s">
        <v>1271</v>
      </c>
      <c r="AE732" t="s">
        <v>2845</v>
      </c>
      <c r="AG732"/>
    </row>
    <row r="733" spans="1:33" s="24" customFormat="1" x14ac:dyDescent="0.3">
      <c r="A733" s="14" t="s">
        <v>25</v>
      </c>
      <c r="B733" t="s">
        <v>912</v>
      </c>
      <c r="C733" t="s">
        <v>820</v>
      </c>
      <c r="D733" t="s">
        <v>48</v>
      </c>
      <c r="E733" s="7">
        <v>871869975031200</v>
      </c>
      <c r="F733" s="7">
        <v>929002350002</v>
      </c>
      <c r="G733" t="s">
        <v>394</v>
      </c>
      <c r="H733" s="4">
        <v>1047.5</v>
      </c>
      <c r="I733" s="4">
        <v>1095.1999999999998</v>
      </c>
      <c r="J733" s="4">
        <f t="shared" si="25"/>
        <v>1314.24</v>
      </c>
      <c r="K733" s="10">
        <v>4.5536992840095269E-2</v>
      </c>
      <c r="L733" s="7">
        <v>8539520000</v>
      </c>
      <c r="M733" t="s">
        <v>10</v>
      </c>
      <c r="N733">
        <v>6</v>
      </c>
      <c r="O733" t="s">
        <v>958</v>
      </c>
      <c r="P733">
        <v>3</v>
      </c>
      <c r="Q733" s="12">
        <v>25000</v>
      </c>
      <c r="R733" s="22">
        <v>18</v>
      </c>
      <c r="S733" s="12">
        <v>3000</v>
      </c>
      <c r="T733" s="12">
        <f>S733/R733</f>
        <v>166.66666666666666</v>
      </c>
      <c r="U733" s="12" t="s">
        <v>1016</v>
      </c>
      <c r="V733" s="12">
        <v>4000</v>
      </c>
      <c r="W733" t="s">
        <v>28</v>
      </c>
      <c r="X733" t="s">
        <v>962</v>
      </c>
      <c r="Y733"/>
      <c r="Z733">
        <v>75</v>
      </c>
      <c r="AA733">
        <v>180</v>
      </c>
      <c r="AB733"/>
      <c r="AC733"/>
      <c r="AD733" s="15" t="s">
        <v>1272</v>
      </c>
      <c r="AE733" t="s">
        <v>2845</v>
      </c>
      <c r="AG733"/>
    </row>
    <row r="734" spans="1:33" s="24" customFormat="1" x14ac:dyDescent="0.3">
      <c r="A734" t="s">
        <v>25</v>
      </c>
      <c r="B734" t="s">
        <v>2772</v>
      </c>
      <c r="C734" t="s">
        <v>820</v>
      </c>
      <c r="D734" t="s">
        <v>48</v>
      </c>
      <c r="E734" s="7">
        <v>872016926781700</v>
      </c>
      <c r="F734" s="7">
        <v>929003731302</v>
      </c>
      <c r="G734" t="s">
        <v>1957</v>
      </c>
      <c r="H734" s="4"/>
      <c r="I734" s="4">
        <v>1552.5</v>
      </c>
      <c r="J734" s="4">
        <f t="shared" si="25"/>
        <v>1863</v>
      </c>
      <c r="K734" s="10" t="s">
        <v>1149</v>
      </c>
      <c r="L734" s="7"/>
      <c r="M734" t="s">
        <v>10</v>
      </c>
      <c r="N734">
        <v>6</v>
      </c>
      <c r="O734" t="s">
        <v>958</v>
      </c>
      <c r="P734">
        <v>3</v>
      </c>
      <c r="Q734" s="12">
        <v>25000</v>
      </c>
      <c r="R734" s="22"/>
      <c r="S734" s="12"/>
      <c r="T734" s="12"/>
      <c r="U734" s="12"/>
      <c r="V734" s="12"/>
      <c r="W734"/>
      <c r="X734"/>
      <c r="Y734"/>
      <c r="Z734"/>
      <c r="AA734"/>
      <c r="AB734"/>
      <c r="AC734"/>
      <c r="AD734" s="15" t="s">
        <v>2424</v>
      </c>
      <c r="AE734" t="s">
        <v>2845</v>
      </c>
      <c r="AG734"/>
    </row>
    <row r="735" spans="1:33" s="24" customFormat="1" x14ac:dyDescent="0.3">
      <c r="A735" s="14" t="s">
        <v>25</v>
      </c>
      <c r="B735" t="s">
        <v>912</v>
      </c>
      <c r="C735" t="s">
        <v>820</v>
      </c>
      <c r="D735" t="s">
        <v>48</v>
      </c>
      <c r="E735" s="7">
        <v>871869975033600</v>
      </c>
      <c r="F735" s="7">
        <v>929002350102</v>
      </c>
      <c r="G735" t="s">
        <v>395</v>
      </c>
      <c r="H735" s="4">
        <v>1485</v>
      </c>
      <c r="I735" s="4">
        <v>1552.5</v>
      </c>
      <c r="J735" s="4">
        <f t="shared" si="25"/>
        <v>1863</v>
      </c>
      <c r="K735" s="10">
        <v>4.5454545454545414E-2</v>
      </c>
      <c r="L735" s="7">
        <v>8539520000</v>
      </c>
      <c r="M735" t="s">
        <v>10</v>
      </c>
      <c r="N735">
        <v>6</v>
      </c>
      <c r="O735" t="s">
        <v>958</v>
      </c>
      <c r="P735">
        <v>3</v>
      </c>
      <c r="Q735" s="12">
        <v>25000</v>
      </c>
      <c r="R735" s="22">
        <v>26</v>
      </c>
      <c r="S735" s="12">
        <v>4000</v>
      </c>
      <c r="T735" s="12">
        <f>S735/R735</f>
        <v>153.84615384615384</v>
      </c>
      <c r="U735" s="12" t="s">
        <v>1016</v>
      </c>
      <c r="V735" s="12">
        <v>3000</v>
      </c>
      <c r="W735" t="s">
        <v>28</v>
      </c>
      <c r="X735" t="s">
        <v>962</v>
      </c>
      <c r="Y735"/>
      <c r="Z735">
        <v>90</v>
      </c>
      <c r="AA735">
        <v>245</v>
      </c>
      <c r="AB735"/>
      <c r="AC735"/>
      <c r="AD735" s="15" t="s">
        <v>1275</v>
      </c>
      <c r="AE735" t="s">
        <v>2845</v>
      </c>
      <c r="AG735"/>
    </row>
    <row r="736" spans="1:33" s="24" customFormat="1" x14ac:dyDescent="0.3">
      <c r="A736" s="14" t="s">
        <v>25</v>
      </c>
      <c r="B736" t="s">
        <v>912</v>
      </c>
      <c r="C736" t="s">
        <v>820</v>
      </c>
      <c r="D736" t="s">
        <v>48</v>
      </c>
      <c r="E736" s="7">
        <v>871869975035000</v>
      </c>
      <c r="F736" s="7">
        <v>929002350202</v>
      </c>
      <c r="G736" t="s">
        <v>396</v>
      </c>
      <c r="H736" s="4">
        <v>1485</v>
      </c>
      <c r="I736" s="4">
        <v>1552.5</v>
      </c>
      <c r="J736" s="4">
        <f t="shared" si="25"/>
        <v>1863</v>
      </c>
      <c r="K736" s="10">
        <v>4.5454545454545414E-2</v>
      </c>
      <c r="L736" s="7">
        <v>8539520000</v>
      </c>
      <c r="M736" t="s">
        <v>10</v>
      </c>
      <c r="N736">
        <v>6</v>
      </c>
      <c r="O736" t="s">
        <v>958</v>
      </c>
      <c r="P736">
        <v>3</v>
      </c>
      <c r="Q736" s="12">
        <v>25000</v>
      </c>
      <c r="R736" s="22">
        <v>26</v>
      </c>
      <c r="S736" s="12">
        <v>4000</v>
      </c>
      <c r="T736" s="12">
        <f>S736/R736</f>
        <v>153.84615384615384</v>
      </c>
      <c r="U736" s="12" t="s">
        <v>1016</v>
      </c>
      <c r="V736" s="12">
        <v>4000</v>
      </c>
      <c r="W736" t="s">
        <v>28</v>
      </c>
      <c r="X736" t="s">
        <v>962</v>
      </c>
      <c r="Y736"/>
      <c r="Z736">
        <v>90</v>
      </c>
      <c r="AA736">
        <v>245</v>
      </c>
      <c r="AB736"/>
      <c r="AC736"/>
      <c r="AD736" s="15" t="s">
        <v>1276</v>
      </c>
      <c r="AE736" t="s">
        <v>2845</v>
      </c>
      <c r="AG736"/>
    </row>
    <row r="737" spans="1:33" x14ac:dyDescent="0.3">
      <c r="A737" t="s">
        <v>25</v>
      </c>
      <c r="B737" t="s">
        <v>2772</v>
      </c>
      <c r="C737" t="s">
        <v>820</v>
      </c>
      <c r="D737" t="s">
        <v>48</v>
      </c>
      <c r="E737" s="7">
        <v>872016926783100</v>
      </c>
      <c r="F737" s="7">
        <v>929003731402</v>
      </c>
      <c r="G737" t="s">
        <v>1958</v>
      </c>
      <c r="I737" s="4">
        <v>1860.1</v>
      </c>
      <c r="J737" s="4">
        <f t="shared" si="25"/>
        <v>2232.12</v>
      </c>
      <c r="K737" s="10" t="s">
        <v>1149</v>
      </c>
      <c r="M737" t="s">
        <v>10</v>
      </c>
      <c r="N737">
        <v>6</v>
      </c>
      <c r="O737" t="s">
        <v>958</v>
      </c>
      <c r="P737">
        <v>3</v>
      </c>
      <c r="Q737" s="12">
        <v>25000</v>
      </c>
      <c r="AD737" s="15" t="s">
        <v>2425</v>
      </c>
      <c r="AE737" t="s">
        <v>2845</v>
      </c>
    </row>
    <row r="738" spans="1:33" x14ac:dyDescent="0.3">
      <c r="A738" s="14" t="s">
        <v>25</v>
      </c>
      <c r="B738" t="s">
        <v>912</v>
      </c>
      <c r="C738" t="s">
        <v>820</v>
      </c>
      <c r="D738" t="s">
        <v>48</v>
      </c>
      <c r="E738" s="7">
        <v>871951429927600</v>
      </c>
      <c r="F738" s="7">
        <v>929002481202</v>
      </c>
      <c r="G738" t="s">
        <v>397</v>
      </c>
      <c r="H738" s="4">
        <v>1779.17</v>
      </c>
      <c r="I738" s="4">
        <v>1860.1</v>
      </c>
      <c r="J738" s="4">
        <f t="shared" si="25"/>
        <v>2232.12</v>
      </c>
      <c r="K738" s="10">
        <v>4.5487502599526719E-2</v>
      </c>
      <c r="L738" s="7">
        <v>8539520000</v>
      </c>
      <c r="M738" t="s">
        <v>10</v>
      </c>
      <c r="N738">
        <v>6</v>
      </c>
      <c r="O738" t="s">
        <v>958</v>
      </c>
      <c r="P738">
        <v>3</v>
      </c>
      <c r="Q738" s="12">
        <v>25000</v>
      </c>
      <c r="R738" s="22">
        <v>36</v>
      </c>
      <c r="S738" s="12">
        <v>5500</v>
      </c>
      <c r="T738" s="12">
        <f>S738/R738</f>
        <v>152.77777777777777</v>
      </c>
      <c r="U738" s="12" t="s">
        <v>1016</v>
      </c>
      <c r="V738" s="12">
        <v>3000</v>
      </c>
      <c r="W738" t="s">
        <v>28</v>
      </c>
      <c r="X738" t="s">
        <v>962</v>
      </c>
      <c r="Z738">
        <v>90</v>
      </c>
      <c r="AA738">
        <v>245</v>
      </c>
      <c r="AD738" s="15" t="s">
        <v>1273</v>
      </c>
      <c r="AE738" t="s">
        <v>2845</v>
      </c>
    </row>
    <row r="739" spans="1:33" s="24" customFormat="1" x14ac:dyDescent="0.3">
      <c r="A739" s="14" t="s">
        <v>25</v>
      </c>
      <c r="B739" t="s">
        <v>912</v>
      </c>
      <c r="C739" t="s">
        <v>820</v>
      </c>
      <c r="D739" t="s">
        <v>48</v>
      </c>
      <c r="E739" s="7">
        <v>871951429929000</v>
      </c>
      <c r="F739" s="7">
        <v>929002481302</v>
      </c>
      <c r="G739" t="s">
        <v>398</v>
      </c>
      <c r="H739" s="4">
        <v>1779.17</v>
      </c>
      <c r="I739" s="4">
        <v>1860.1</v>
      </c>
      <c r="J739" s="4">
        <f t="shared" si="25"/>
        <v>2232.12</v>
      </c>
      <c r="K739" s="10">
        <v>4.5487502599526719E-2</v>
      </c>
      <c r="L739" s="7">
        <v>8539520000</v>
      </c>
      <c r="M739" t="s">
        <v>10</v>
      </c>
      <c r="N739">
        <v>6</v>
      </c>
      <c r="O739" t="s">
        <v>958</v>
      </c>
      <c r="P739">
        <v>3</v>
      </c>
      <c r="Q739" s="12">
        <v>25000</v>
      </c>
      <c r="R739" s="22">
        <v>36</v>
      </c>
      <c r="S739" s="12">
        <v>5500</v>
      </c>
      <c r="T739" s="12">
        <f>S739/R739</f>
        <v>152.77777777777777</v>
      </c>
      <c r="U739" s="12" t="s">
        <v>1016</v>
      </c>
      <c r="V739" s="12">
        <v>4000</v>
      </c>
      <c r="W739" t="s">
        <v>28</v>
      </c>
      <c r="X739" t="s">
        <v>962</v>
      </c>
      <c r="Y739"/>
      <c r="Z739">
        <v>90</v>
      </c>
      <c r="AA739">
        <v>245</v>
      </c>
      <c r="AB739"/>
      <c r="AC739"/>
      <c r="AD739" s="15" t="s">
        <v>1274</v>
      </c>
      <c r="AE739" t="s">
        <v>2845</v>
      </c>
      <c r="AG739"/>
    </row>
    <row r="740" spans="1:33" x14ac:dyDescent="0.3">
      <c r="A740" t="s">
        <v>25</v>
      </c>
      <c r="B740" t="s">
        <v>2772</v>
      </c>
      <c r="C740" t="s">
        <v>820</v>
      </c>
      <c r="D740" t="s">
        <v>48</v>
      </c>
      <c r="E740" s="7">
        <v>872016926785500</v>
      </c>
      <c r="F740" s="7">
        <v>929003731502</v>
      </c>
      <c r="G740" t="s">
        <v>1959</v>
      </c>
      <c r="I740" s="4">
        <v>1860.1</v>
      </c>
      <c r="J740" s="4">
        <f t="shared" si="25"/>
        <v>2232.12</v>
      </c>
      <c r="K740" s="10" t="s">
        <v>1149</v>
      </c>
      <c r="M740" t="s">
        <v>10</v>
      </c>
      <c r="N740">
        <v>6</v>
      </c>
      <c r="O740" t="s">
        <v>958</v>
      </c>
      <c r="P740">
        <v>3</v>
      </c>
      <c r="Q740" s="12">
        <v>25000</v>
      </c>
      <c r="AD740" s="15" t="s">
        <v>2426</v>
      </c>
      <c r="AE740" t="s">
        <v>2845</v>
      </c>
    </row>
    <row r="741" spans="1:33" s="24" customFormat="1" x14ac:dyDescent="0.3">
      <c r="A741" s="14" t="s">
        <v>25</v>
      </c>
      <c r="B741" t="s">
        <v>912</v>
      </c>
      <c r="C741" t="s">
        <v>820</v>
      </c>
      <c r="D741" t="s">
        <v>48</v>
      </c>
      <c r="E741" s="7">
        <v>871951429931300</v>
      </c>
      <c r="F741" s="7">
        <v>929002481402</v>
      </c>
      <c r="G741" t="s">
        <v>399</v>
      </c>
      <c r="H741" s="4">
        <v>1779.17</v>
      </c>
      <c r="I741" s="4">
        <v>1860.1</v>
      </c>
      <c r="J741" s="4">
        <f t="shared" si="25"/>
        <v>2232.12</v>
      </c>
      <c r="K741" s="10">
        <v>4.5487502599526719E-2</v>
      </c>
      <c r="L741" s="7">
        <v>8539520000</v>
      </c>
      <c r="M741" t="s">
        <v>10</v>
      </c>
      <c r="N741">
        <v>6</v>
      </c>
      <c r="O741" t="s">
        <v>958</v>
      </c>
      <c r="P741">
        <v>3</v>
      </c>
      <c r="Q741" s="12">
        <v>25000</v>
      </c>
      <c r="R741" s="22">
        <v>36</v>
      </c>
      <c r="S741" s="12">
        <v>5500</v>
      </c>
      <c r="T741" s="12">
        <f>S741/R741</f>
        <v>152.77777777777777</v>
      </c>
      <c r="U741" s="12" t="s">
        <v>1016</v>
      </c>
      <c r="V741" s="12">
        <v>3000</v>
      </c>
      <c r="W741" t="s">
        <v>28</v>
      </c>
      <c r="X741" t="s">
        <v>962</v>
      </c>
      <c r="Y741"/>
      <c r="Z741">
        <v>90</v>
      </c>
      <c r="AA741">
        <v>230</v>
      </c>
      <c r="AB741"/>
      <c r="AC741"/>
      <c r="AD741" s="15" t="s">
        <v>1277</v>
      </c>
      <c r="AE741" t="s">
        <v>2845</v>
      </c>
      <c r="AG741"/>
    </row>
    <row r="742" spans="1:33" s="24" customFormat="1" x14ac:dyDescent="0.3">
      <c r="A742" s="14" t="s">
        <v>25</v>
      </c>
      <c r="B742" t="s">
        <v>912</v>
      </c>
      <c r="C742" t="s">
        <v>820</v>
      </c>
      <c r="D742" t="s">
        <v>48</v>
      </c>
      <c r="E742" s="7">
        <v>871951429933700</v>
      </c>
      <c r="F742" s="7">
        <v>929002481502</v>
      </c>
      <c r="G742" t="s">
        <v>400</v>
      </c>
      <c r="H742" s="4">
        <v>1779.17</v>
      </c>
      <c r="I742" s="4">
        <v>1860.1</v>
      </c>
      <c r="J742" s="4">
        <f t="shared" si="25"/>
        <v>2232.12</v>
      </c>
      <c r="K742" s="10">
        <v>4.5487502599526719E-2</v>
      </c>
      <c r="L742" s="7">
        <v>8539520000</v>
      </c>
      <c r="M742" t="s">
        <v>10</v>
      </c>
      <c r="N742">
        <v>6</v>
      </c>
      <c r="O742" t="s">
        <v>958</v>
      </c>
      <c r="P742">
        <v>3</v>
      </c>
      <c r="Q742" s="12">
        <v>25000</v>
      </c>
      <c r="R742" s="22">
        <v>36</v>
      </c>
      <c r="S742" s="12">
        <v>5500</v>
      </c>
      <c r="T742" s="12">
        <f>S742/R742</f>
        <v>152.77777777777777</v>
      </c>
      <c r="U742" s="12" t="s">
        <v>1016</v>
      </c>
      <c r="V742" s="12">
        <v>4000</v>
      </c>
      <c r="W742" t="s">
        <v>28</v>
      </c>
      <c r="X742" t="s">
        <v>962</v>
      </c>
      <c r="Y742"/>
      <c r="Z742">
        <v>90</v>
      </c>
      <c r="AA742">
        <v>230</v>
      </c>
      <c r="AB742"/>
      <c r="AC742"/>
      <c r="AD742" s="15" t="s">
        <v>1278</v>
      </c>
      <c r="AE742" t="s">
        <v>2845</v>
      </c>
      <c r="AG742"/>
    </row>
    <row r="743" spans="1:33" x14ac:dyDescent="0.3">
      <c r="A743" t="s">
        <v>25</v>
      </c>
      <c r="B743" t="s">
        <v>2772</v>
      </c>
      <c r="C743" t="s">
        <v>2651</v>
      </c>
      <c r="D743" t="s">
        <v>48</v>
      </c>
      <c r="E743" s="7">
        <v>872016926771800</v>
      </c>
      <c r="F743" s="7">
        <v>929003730802</v>
      </c>
      <c r="G743" t="s">
        <v>1938</v>
      </c>
      <c r="I743" s="4">
        <v>1260</v>
      </c>
      <c r="J743" s="4">
        <f t="shared" si="25"/>
        <v>1512</v>
      </c>
      <c r="K743" s="10" t="s">
        <v>1149</v>
      </c>
      <c r="M743" t="s">
        <v>10</v>
      </c>
      <c r="N743">
        <v>6</v>
      </c>
      <c r="O743" t="s">
        <v>958</v>
      </c>
      <c r="P743">
        <v>3</v>
      </c>
      <c r="Q743" s="12">
        <v>25000</v>
      </c>
      <c r="AD743" s="15" t="s">
        <v>2405</v>
      </c>
      <c r="AE743" t="s">
        <v>2845</v>
      </c>
    </row>
    <row r="744" spans="1:33" x14ac:dyDescent="0.3">
      <c r="A744" t="s">
        <v>25</v>
      </c>
      <c r="B744" t="s">
        <v>2772</v>
      </c>
      <c r="C744" t="s">
        <v>2651</v>
      </c>
      <c r="D744" t="s">
        <v>48</v>
      </c>
      <c r="E744" s="7">
        <v>871951431625600</v>
      </c>
      <c r="F744" s="7">
        <v>929002484802</v>
      </c>
      <c r="G744" t="s">
        <v>1939</v>
      </c>
      <c r="I744" s="4">
        <v>1260</v>
      </c>
      <c r="J744" s="4">
        <f t="shared" si="25"/>
        <v>1512</v>
      </c>
      <c r="K744" s="10" t="s">
        <v>1149</v>
      </c>
      <c r="M744" t="s">
        <v>10</v>
      </c>
      <c r="N744">
        <v>6</v>
      </c>
      <c r="O744" t="s">
        <v>958</v>
      </c>
      <c r="P744">
        <v>3</v>
      </c>
      <c r="Q744" s="12">
        <v>25000</v>
      </c>
      <c r="AD744" s="15" t="s">
        <v>2406</v>
      </c>
      <c r="AE744" t="s">
        <v>2845</v>
      </c>
    </row>
    <row r="745" spans="1:33" x14ac:dyDescent="0.3">
      <c r="A745" t="s">
        <v>25</v>
      </c>
      <c r="B745" t="s">
        <v>2772</v>
      </c>
      <c r="C745" t="s">
        <v>2651</v>
      </c>
      <c r="D745" t="s">
        <v>48</v>
      </c>
      <c r="E745" s="7">
        <v>871951431627000</v>
      </c>
      <c r="F745" s="7">
        <v>929002484902</v>
      </c>
      <c r="G745" t="s">
        <v>1940</v>
      </c>
      <c r="I745" s="4">
        <v>1260</v>
      </c>
      <c r="J745" s="4">
        <f t="shared" si="25"/>
        <v>1512</v>
      </c>
      <c r="K745" s="10" t="s">
        <v>1149</v>
      </c>
      <c r="M745" t="s">
        <v>10</v>
      </c>
      <c r="N745">
        <v>6</v>
      </c>
      <c r="O745" t="s">
        <v>958</v>
      </c>
      <c r="P745">
        <v>3</v>
      </c>
      <c r="Q745" s="12">
        <v>25000</v>
      </c>
      <c r="AD745" s="15" t="s">
        <v>2407</v>
      </c>
      <c r="AE745" t="s">
        <v>2845</v>
      </c>
    </row>
    <row r="746" spans="1:33" s="24" customFormat="1" x14ac:dyDescent="0.3">
      <c r="A746" t="s">
        <v>25</v>
      </c>
      <c r="B746" t="s">
        <v>2772</v>
      </c>
      <c r="C746" t="s">
        <v>2651</v>
      </c>
      <c r="D746" t="s">
        <v>48</v>
      </c>
      <c r="E746" s="7">
        <v>872016926773200</v>
      </c>
      <c r="F746" s="7">
        <v>929003730902</v>
      </c>
      <c r="G746" t="s">
        <v>1941</v>
      </c>
      <c r="H746" s="4"/>
      <c r="I746" s="4">
        <v>1370</v>
      </c>
      <c r="J746" s="4">
        <f t="shared" si="25"/>
        <v>1644</v>
      </c>
      <c r="K746" s="10" t="s">
        <v>1149</v>
      </c>
      <c r="L746" s="7"/>
      <c r="M746" t="s">
        <v>10</v>
      </c>
      <c r="N746">
        <v>6</v>
      </c>
      <c r="O746" t="s">
        <v>958</v>
      </c>
      <c r="P746">
        <v>3</v>
      </c>
      <c r="Q746" s="12">
        <v>25000</v>
      </c>
      <c r="R746" s="22"/>
      <c r="S746" s="12"/>
      <c r="T746" s="12"/>
      <c r="U746" s="12"/>
      <c r="V746" s="12"/>
      <c r="W746"/>
      <c r="X746"/>
      <c r="Y746"/>
      <c r="Z746"/>
      <c r="AA746"/>
      <c r="AB746"/>
      <c r="AC746"/>
      <c r="AD746" s="15" t="s">
        <v>2408</v>
      </c>
      <c r="AE746" t="s">
        <v>2845</v>
      </c>
      <c r="AG746"/>
    </row>
    <row r="747" spans="1:33" s="24" customFormat="1" x14ac:dyDescent="0.3">
      <c r="A747" t="s">
        <v>25</v>
      </c>
      <c r="B747" t="s">
        <v>2772</v>
      </c>
      <c r="C747" t="s">
        <v>2651</v>
      </c>
      <c r="D747" t="s">
        <v>48</v>
      </c>
      <c r="E747" s="7">
        <v>871951431629400</v>
      </c>
      <c r="F747" s="7">
        <v>929002485002</v>
      </c>
      <c r="G747" t="s">
        <v>1942</v>
      </c>
      <c r="H747" s="4"/>
      <c r="I747" s="4">
        <v>1370</v>
      </c>
      <c r="J747" s="4">
        <f t="shared" si="25"/>
        <v>1644</v>
      </c>
      <c r="K747" s="10" t="s">
        <v>1149</v>
      </c>
      <c r="L747" s="7"/>
      <c r="M747" t="s">
        <v>10</v>
      </c>
      <c r="N747">
        <v>6</v>
      </c>
      <c r="O747" t="s">
        <v>958</v>
      </c>
      <c r="P747">
        <v>3</v>
      </c>
      <c r="Q747" s="12">
        <v>25000</v>
      </c>
      <c r="R747" s="22"/>
      <c r="S747" s="12"/>
      <c r="T747" s="12"/>
      <c r="U747" s="12"/>
      <c r="V747" s="12"/>
      <c r="W747"/>
      <c r="X747"/>
      <c r="Y747"/>
      <c r="Z747"/>
      <c r="AA747"/>
      <c r="AB747"/>
      <c r="AC747"/>
      <c r="AD747" s="15" t="s">
        <v>2409</v>
      </c>
      <c r="AE747" t="s">
        <v>2845</v>
      </c>
      <c r="AG747"/>
    </row>
    <row r="748" spans="1:33" x14ac:dyDescent="0.3">
      <c r="A748" t="s">
        <v>25</v>
      </c>
      <c r="B748" t="s">
        <v>2772</v>
      </c>
      <c r="C748" t="s">
        <v>2651</v>
      </c>
      <c r="D748" t="s">
        <v>48</v>
      </c>
      <c r="E748" s="7">
        <v>871951431631700</v>
      </c>
      <c r="F748" s="7">
        <v>929002485102</v>
      </c>
      <c r="G748" t="s">
        <v>1943</v>
      </c>
      <c r="I748" s="4">
        <v>1370</v>
      </c>
      <c r="J748" s="4">
        <f t="shared" si="25"/>
        <v>1644</v>
      </c>
      <c r="K748" s="10" t="s">
        <v>1149</v>
      </c>
      <c r="M748" t="s">
        <v>10</v>
      </c>
      <c r="N748">
        <v>6</v>
      </c>
      <c r="O748" t="s">
        <v>958</v>
      </c>
      <c r="P748">
        <v>3</v>
      </c>
      <c r="Q748" s="12">
        <v>25000</v>
      </c>
      <c r="AD748" s="15" t="s">
        <v>2410</v>
      </c>
      <c r="AE748" t="s">
        <v>2845</v>
      </c>
    </row>
    <row r="749" spans="1:33" x14ac:dyDescent="0.3">
      <c r="A749" t="s">
        <v>25</v>
      </c>
      <c r="B749" t="s">
        <v>2772</v>
      </c>
      <c r="C749" t="s">
        <v>2651</v>
      </c>
      <c r="D749" t="s">
        <v>48</v>
      </c>
      <c r="E749" s="7">
        <v>872016926775600</v>
      </c>
      <c r="F749" s="7">
        <v>929003731002</v>
      </c>
      <c r="G749" t="s">
        <v>1944</v>
      </c>
      <c r="I749" s="4">
        <v>2260</v>
      </c>
      <c r="J749" s="4">
        <f t="shared" si="25"/>
        <v>2712</v>
      </c>
      <c r="K749" s="10" t="s">
        <v>1149</v>
      </c>
      <c r="M749" t="s">
        <v>10</v>
      </c>
      <c r="N749">
        <v>6</v>
      </c>
      <c r="O749" t="s">
        <v>958</v>
      </c>
      <c r="P749">
        <v>3</v>
      </c>
      <c r="Q749" s="12">
        <v>25000</v>
      </c>
      <c r="AD749" s="15" t="s">
        <v>2411</v>
      </c>
      <c r="AE749" t="s">
        <v>2845</v>
      </c>
    </row>
    <row r="750" spans="1:33" x14ac:dyDescent="0.3">
      <c r="A750" t="s">
        <v>25</v>
      </c>
      <c r="B750" t="s">
        <v>2772</v>
      </c>
      <c r="C750" t="s">
        <v>2651</v>
      </c>
      <c r="D750" t="s">
        <v>48</v>
      </c>
      <c r="E750" s="7">
        <v>871951431633100</v>
      </c>
      <c r="F750" s="7">
        <v>929002485202</v>
      </c>
      <c r="G750" t="s">
        <v>1945</v>
      </c>
      <c r="I750" s="4">
        <v>2260</v>
      </c>
      <c r="J750" s="4">
        <f t="shared" si="25"/>
        <v>2712</v>
      </c>
      <c r="K750" s="10" t="s">
        <v>1149</v>
      </c>
      <c r="M750" t="s">
        <v>10</v>
      </c>
      <c r="N750">
        <v>6</v>
      </c>
      <c r="O750" t="s">
        <v>958</v>
      </c>
      <c r="P750">
        <v>3</v>
      </c>
      <c r="Q750" s="12">
        <v>25000</v>
      </c>
      <c r="AD750" s="15" t="s">
        <v>2412</v>
      </c>
      <c r="AE750" t="s">
        <v>2845</v>
      </c>
    </row>
    <row r="751" spans="1:33" x14ac:dyDescent="0.3">
      <c r="A751" t="s">
        <v>25</v>
      </c>
      <c r="B751" t="s">
        <v>2772</v>
      </c>
      <c r="C751" t="s">
        <v>2651</v>
      </c>
      <c r="D751" t="s">
        <v>48</v>
      </c>
      <c r="E751" s="7">
        <v>871951431635500</v>
      </c>
      <c r="F751" s="7">
        <v>929002485302</v>
      </c>
      <c r="G751" t="s">
        <v>1946</v>
      </c>
      <c r="I751" s="4">
        <v>2260</v>
      </c>
      <c r="J751" s="4">
        <f t="shared" si="25"/>
        <v>2712</v>
      </c>
      <c r="K751" s="10" t="s">
        <v>1149</v>
      </c>
      <c r="M751" t="s">
        <v>10</v>
      </c>
      <c r="N751">
        <v>6</v>
      </c>
      <c r="O751" t="s">
        <v>958</v>
      </c>
      <c r="P751">
        <v>3</v>
      </c>
      <c r="Q751" s="12">
        <v>25000</v>
      </c>
      <c r="AD751" s="15" t="s">
        <v>2413</v>
      </c>
      <c r="AE751" t="s">
        <v>2845</v>
      </c>
    </row>
    <row r="752" spans="1:33" x14ac:dyDescent="0.3">
      <c r="A752" t="s">
        <v>25</v>
      </c>
      <c r="B752" t="s">
        <v>912</v>
      </c>
      <c r="C752" t="s">
        <v>2651</v>
      </c>
      <c r="D752" t="s">
        <v>48</v>
      </c>
      <c r="E752" s="7">
        <v>872016929743200</v>
      </c>
      <c r="F752" s="7">
        <v>929003775602</v>
      </c>
      <c r="G752" t="s">
        <v>1617</v>
      </c>
      <c r="I752" s="4">
        <v>3720</v>
      </c>
      <c r="J752" s="4">
        <f t="shared" si="25"/>
        <v>4464</v>
      </c>
      <c r="K752" s="10" t="s">
        <v>1149</v>
      </c>
      <c r="M752" t="s">
        <v>10</v>
      </c>
      <c r="N752">
        <v>6</v>
      </c>
      <c r="O752" t="s">
        <v>958</v>
      </c>
      <c r="P752">
        <v>3</v>
      </c>
      <c r="Q752" s="12">
        <v>25000</v>
      </c>
      <c r="AD752" s="15" t="s">
        <v>2036</v>
      </c>
      <c r="AE752" t="s">
        <v>2845</v>
      </c>
    </row>
    <row r="753" spans="1:31" x14ac:dyDescent="0.3">
      <c r="A753" t="s">
        <v>25</v>
      </c>
      <c r="B753" t="s">
        <v>912</v>
      </c>
      <c r="C753" t="s">
        <v>2651</v>
      </c>
      <c r="D753" t="s">
        <v>48</v>
      </c>
      <c r="E753" s="7">
        <v>872016929747000</v>
      </c>
      <c r="F753" s="7">
        <v>929003778802</v>
      </c>
      <c r="G753" t="s">
        <v>1619</v>
      </c>
      <c r="I753" s="4">
        <v>3720</v>
      </c>
      <c r="J753" s="4">
        <f t="shared" si="25"/>
        <v>4464</v>
      </c>
      <c r="K753" s="10" t="s">
        <v>1149</v>
      </c>
      <c r="M753" t="s">
        <v>10</v>
      </c>
      <c r="N753">
        <v>6</v>
      </c>
      <c r="O753" t="s">
        <v>958</v>
      </c>
      <c r="P753">
        <v>3</v>
      </c>
      <c r="Q753" s="12">
        <v>25000</v>
      </c>
      <c r="AD753" s="15" t="s">
        <v>2038</v>
      </c>
      <c r="AE753" t="s">
        <v>2845</v>
      </c>
    </row>
    <row r="754" spans="1:31" x14ac:dyDescent="0.3">
      <c r="A754" t="s">
        <v>25</v>
      </c>
      <c r="B754" t="s">
        <v>912</v>
      </c>
      <c r="C754" t="s">
        <v>2651</v>
      </c>
      <c r="D754" t="s">
        <v>48</v>
      </c>
      <c r="E754" s="7">
        <v>872016929745600</v>
      </c>
      <c r="F754" s="7">
        <v>929003775702</v>
      </c>
      <c r="G754" t="s">
        <v>1618</v>
      </c>
      <c r="I754" s="4">
        <v>3720</v>
      </c>
      <c r="J754" s="4">
        <f t="shared" si="25"/>
        <v>4464</v>
      </c>
      <c r="K754" s="10" t="s">
        <v>1149</v>
      </c>
      <c r="M754" t="s">
        <v>10</v>
      </c>
      <c r="N754">
        <v>6</v>
      </c>
      <c r="O754" t="s">
        <v>958</v>
      </c>
      <c r="P754">
        <v>3</v>
      </c>
      <c r="Q754" s="12">
        <v>25000</v>
      </c>
      <c r="AD754" s="15" t="s">
        <v>2037</v>
      </c>
      <c r="AE754" t="s">
        <v>2845</v>
      </c>
    </row>
    <row r="755" spans="1:31" x14ac:dyDescent="0.3">
      <c r="A755" s="14" t="s">
        <v>25</v>
      </c>
      <c r="B755" t="s">
        <v>912</v>
      </c>
      <c r="C755" t="s">
        <v>821</v>
      </c>
      <c r="D755" t="s">
        <v>48</v>
      </c>
      <c r="E755" s="7">
        <v>871869975371900</v>
      </c>
      <c r="F755" s="7">
        <v>929002350902</v>
      </c>
      <c r="G755" t="s">
        <v>401</v>
      </c>
      <c r="H755" s="4">
        <v>6960</v>
      </c>
      <c r="I755" s="4">
        <v>7400</v>
      </c>
      <c r="J755" s="4">
        <f t="shared" si="25"/>
        <v>8880</v>
      </c>
      <c r="K755" s="10">
        <v>6.321839080459779E-2</v>
      </c>
      <c r="L755" s="7">
        <v>8539520000</v>
      </c>
      <c r="M755" t="s">
        <v>10</v>
      </c>
      <c r="N755">
        <v>3</v>
      </c>
      <c r="O755" t="s">
        <v>958</v>
      </c>
      <c r="P755">
        <v>5</v>
      </c>
      <c r="Q755" s="12">
        <v>50000</v>
      </c>
      <c r="R755" s="22">
        <v>140</v>
      </c>
      <c r="S755" s="12">
        <v>20000</v>
      </c>
      <c r="T755" s="12">
        <f t="shared" ref="T755:T780" si="26">S755/R755</f>
        <v>142.85714285714286</v>
      </c>
      <c r="U755" s="12" t="s">
        <v>1080</v>
      </c>
      <c r="V755" s="12">
        <v>4000</v>
      </c>
      <c r="W755" t="s">
        <v>28</v>
      </c>
      <c r="X755" t="s">
        <v>962</v>
      </c>
      <c r="Z755">
        <v>250</v>
      </c>
      <c r="AA755">
        <v>290</v>
      </c>
      <c r="AD755" s="15" t="s">
        <v>1279</v>
      </c>
      <c r="AE755" t="s">
        <v>2845</v>
      </c>
    </row>
    <row r="756" spans="1:31" x14ac:dyDescent="0.3">
      <c r="A756" s="14" t="s">
        <v>25</v>
      </c>
      <c r="B756" t="s">
        <v>912</v>
      </c>
      <c r="C756" t="s">
        <v>821</v>
      </c>
      <c r="D756" t="s">
        <v>48</v>
      </c>
      <c r="E756" s="7">
        <v>871869975373300</v>
      </c>
      <c r="F756" s="7">
        <v>929002351002</v>
      </c>
      <c r="G756" t="s">
        <v>402</v>
      </c>
      <c r="H756" s="4">
        <v>6960</v>
      </c>
      <c r="I756" s="4">
        <v>7400</v>
      </c>
      <c r="J756" s="4">
        <f t="shared" si="25"/>
        <v>8880</v>
      </c>
      <c r="K756" s="10">
        <v>6.321839080459779E-2</v>
      </c>
      <c r="L756" s="7">
        <v>8539520000</v>
      </c>
      <c r="M756" t="s">
        <v>10</v>
      </c>
      <c r="N756">
        <v>3</v>
      </c>
      <c r="O756" t="s">
        <v>958</v>
      </c>
      <c r="P756">
        <v>5</v>
      </c>
      <c r="Q756" s="12">
        <v>50000</v>
      </c>
      <c r="R756" s="22">
        <v>140</v>
      </c>
      <c r="S756" s="12">
        <v>20000</v>
      </c>
      <c r="T756" s="12">
        <f t="shared" si="26"/>
        <v>142.85714285714286</v>
      </c>
      <c r="U756" s="12" t="s">
        <v>1054</v>
      </c>
      <c r="V756" s="12">
        <v>4000</v>
      </c>
      <c r="W756" t="s">
        <v>28</v>
      </c>
      <c r="X756" t="s">
        <v>962</v>
      </c>
      <c r="Z756">
        <v>250</v>
      </c>
      <c r="AA756">
        <v>290</v>
      </c>
      <c r="AD756" s="15" t="s">
        <v>1280</v>
      </c>
      <c r="AE756" t="s">
        <v>2845</v>
      </c>
    </row>
    <row r="757" spans="1:31" x14ac:dyDescent="0.3">
      <c r="A757" s="14" t="s">
        <v>25</v>
      </c>
      <c r="B757" t="s">
        <v>912</v>
      </c>
      <c r="C757" t="s">
        <v>821</v>
      </c>
      <c r="D757" t="s">
        <v>48</v>
      </c>
      <c r="E757" s="7">
        <v>871869975367200</v>
      </c>
      <c r="F757" s="7">
        <v>929002350702</v>
      </c>
      <c r="G757" t="s">
        <v>403</v>
      </c>
      <c r="H757" s="4">
        <v>5951.67</v>
      </c>
      <c r="I757" s="4">
        <v>6222.3</v>
      </c>
      <c r="J757" s="4">
        <f t="shared" si="25"/>
        <v>7466.76</v>
      </c>
      <c r="K757" s="10">
        <v>4.5471271088618925E-2</v>
      </c>
      <c r="L757" s="7">
        <v>8539520000</v>
      </c>
      <c r="M757" t="s">
        <v>10</v>
      </c>
      <c r="N757">
        <v>3</v>
      </c>
      <c r="O757" t="s">
        <v>958</v>
      </c>
      <c r="P757">
        <v>5</v>
      </c>
      <c r="Q757" s="12">
        <v>50000</v>
      </c>
      <c r="R757" s="22">
        <v>95</v>
      </c>
      <c r="S757" s="12">
        <v>13000</v>
      </c>
      <c r="T757" s="12">
        <f t="shared" si="26"/>
        <v>136.84210526315789</v>
      </c>
      <c r="U757" s="12" t="s">
        <v>1080</v>
      </c>
      <c r="V757" s="12">
        <v>4000</v>
      </c>
      <c r="W757" t="s">
        <v>28</v>
      </c>
      <c r="X757" t="s">
        <v>962</v>
      </c>
      <c r="Z757">
        <v>250</v>
      </c>
      <c r="AA757">
        <v>290</v>
      </c>
      <c r="AD757" s="15" t="s">
        <v>1281</v>
      </c>
      <c r="AE757" t="s">
        <v>2845</v>
      </c>
    </row>
    <row r="758" spans="1:31" x14ac:dyDescent="0.3">
      <c r="A758" s="14" t="s">
        <v>25</v>
      </c>
      <c r="B758" t="s">
        <v>912</v>
      </c>
      <c r="C758" t="s">
        <v>821</v>
      </c>
      <c r="D758" t="s">
        <v>48</v>
      </c>
      <c r="E758" s="7">
        <v>871869975369600</v>
      </c>
      <c r="F758" s="7">
        <v>929002350802</v>
      </c>
      <c r="G758" t="s">
        <v>404</v>
      </c>
      <c r="H758" s="4">
        <v>5951.67</v>
      </c>
      <c r="I758" s="4">
        <v>6222.3</v>
      </c>
      <c r="J758" s="4">
        <f t="shared" si="25"/>
        <v>7466.76</v>
      </c>
      <c r="K758" s="10">
        <v>4.5471271088618925E-2</v>
      </c>
      <c r="L758" s="7">
        <v>8539520000</v>
      </c>
      <c r="M758" t="s">
        <v>10</v>
      </c>
      <c r="N758">
        <v>3</v>
      </c>
      <c r="O758" t="s">
        <v>958</v>
      </c>
      <c r="P758">
        <v>5</v>
      </c>
      <c r="Q758" s="12">
        <v>50000</v>
      </c>
      <c r="R758" s="22">
        <v>95</v>
      </c>
      <c r="S758" s="12">
        <v>13000</v>
      </c>
      <c r="T758" s="12">
        <f t="shared" si="26"/>
        <v>136.84210526315789</v>
      </c>
      <c r="U758" s="12" t="s">
        <v>1054</v>
      </c>
      <c r="V758" s="12">
        <v>4000</v>
      </c>
      <c r="W758" t="s">
        <v>28</v>
      </c>
      <c r="X758" t="s">
        <v>962</v>
      </c>
      <c r="Z758">
        <v>250</v>
      </c>
      <c r="AA758">
        <v>290</v>
      </c>
      <c r="AD758" s="15" t="s">
        <v>1282</v>
      </c>
      <c r="AE758" t="s">
        <v>2845</v>
      </c>
    </row>
    <row r="759" spans="1:31" x14ac:dyDescent="0.3">
      <c r="A759" s="14" t="s">
        <v>25</v>
      </c>
      <c r="B759" t="s">
        <v>912</v>
      </c>
      <c r="C759" t="s">
        <v>822</v>
      </c>
      <c r="D759" t="s">
        <v>48</v>
      </c>
      <c r="E759" s="7">
        <v>871869963814600</v>
      </c>
      <c r="F759" s="7">
        <v>929002006102</v>
      </c>
      <c r="G759" t="s">
        <v>405</v>
      </c>
      <c r="H759" s="4">
        <v>2040</v>
      </c>
      <c r="I759" s="4">
        <v>2132.7999999999997</v>
      </c>
      <c r="J759" s="4">
        <f t="shared" si="25"/>
        <v>2559.36</v>
      </c>
      <c r="K759" s="10">
        <v>4.54901960784313E-2</v>
      </c>
      <c r="L759" s="7">
        <v>8539520000</v>
      </c>
      <c r="M759" t="s">
        <v>10</v>
      </c>
      <c r="N759">
        <v>6</v>
      </c>
      <c r="O759" t="s">
        <v>958</v>
      </c>
      <c r="P759">
        <v>5</v>
      </c>
      <c r="Q759" s="12">
        <v>50000</v>
      </c>
      <c r="R759" s="22">
        <v>21</v>
      </c>
      <c r="S759" s="12">
        <v>2850</v>
      </c>
      <c r="T759" s="12">
        <f t="shared" si="26"/>
        <v>135.71428571428572</v>
      </c>
      <c r="U759" s="12" t="s">
        <v>1118</v>
      </c>
      <c r="V759" s="12">
        <v>3000</v>
      </c>
      <c r="W759" t="s">
        <v>28</v>
      </c>
      <c r="X759" t="s">
        <v>962</v>
      </c>
      <c r="Z759">
        <v>75</v>
      </c>
      <c r="AA759">
        <v>178</v>
      </c>
      <c r="AD759" s="15" t="s">
        <v>1283</v>
      </c>
      <c r="AE759" t="s">
        <v>2845</v>
      </c>
    </row>
    <row r="760" spans="1:31" x14ac:dyDescent="0.3">
      <c r="A760" s="14" t="s">
        <v>25</v>
      </c>
      <c r="B760" t="s">
        <v>912</v>
      </c>
      <c r="C760" t="s">
        <v>822</v>
      </c>
      <c r="D760" t="s">
        <v>48</v>
      </c>
      <c r="E760" s="7">
        <v>871869963816000</v>
      </c>
      <c r="F760" s="7">
        <v>929002006202</v>
      </c>
      <c r="G760" t="s">
        <v>406</v>
      </c>
      <c r="H760" s="4">
        <v>2040</v>
      </c>
      <c r="I760" s="4">
        <v>2132.7999999999997</v>
      </c>
      <c r="J760" s="4">
        <f t="shared" si="25"/>
        <v>2559.36</v>
      </c>
      <c r="K760" s="10">
        <v>4.54901960784313E-2</v>
      </c>
      <c r="L760" s="7">
        <v>8539520000</v>
      </c>
      <c r="M760" t="s">
        <v>10</v>
      </c>
      <c r="N760">
        <v>6</v>
      </c>
      <c r="O760" t="s">
        <v>958</v>
      </c>
      <c r="P760">
        <v>5</v>
      </c>
      <c r="Q760" s="12">
        <v>50000</v>
      </c>
      <c r="R760" s="22">
        <v>21</v>
      </c>
      <c r="S760" s="12">
        <v>3000</v>
      </c>
      <c r="T760" s="12">
        <f t="shared" si="26"/>
        <v>142.85714285714286</v>
      </c>
      <c r="U760" s="12" t="s">
        <v>1118</v>
      </c>
      <c r="V760" s="12">
        <v>4000</v>
      </c>
      <c r="W760" t="s">
        <v>28</v>
      </c>
      <c r="X760" t="s">
        <v>962</v>
      </c>
      <c r="Z760">
        <v>75</v>
      </c>
      <c r="AA760">
        <v>178</v>
      </c>
      <c r="AD760" s="15" t="s">
        <v>1284</v>
      </c>
      <c r="AE760" t="s">
        <v>2845</v>
      </c>
    </row>
    <row r="761" spans="1:31" x14ac:dyDescent="0.3">
      <c r="A761" s="14" t="s">
        <v>25</v>
      </c>
      <c r="B761" t="s">
        <v>912</v>
      </c>
      <c r="C761" t="s">
        <v>822</v>
      </c>
      <c r="D761" t="s">
        <v>48</v>
      </c>
      <c r="E761" s="7">
        <v>871869963818400</v>
      </c>
      <c r="F761" s="7">
        <v>929002006302</v>
      </c>
      <c r="G761" t="s">
        <v>407</v>
      </c>
      <c r="H761" s="4">
        <v>2280</v>
      </c>
      <c r="I761" s="4">
        <v>2383.6999999999998</v>
      </c>
      <c r="J761" s="4">
        <f t="shared" si="25"/>
        <v>2860.44</v>
      </c>
      <c r="K761" s="10">
        <v>4.5482456140350846E-2</v>
      </c>
      <c r="L761" s="7">
        <v>8539520000</v>
      </c>
      <c r="M761" t="s">
        <v>10</v>
      </c>
      <c r="N761">
        <v>6</v>
      </c>
      <c r="O761" t="s">
        <v>958</v>
      </c>
      <c r="P761">
        <v>5</v>
      </c>
      <c r="Q761" s="12">
        <v>50000</v>
      </c>
      <c r="R761" s="22">
        <v>28</v>
      </c>
      <c r="S761" s="12">
        <v>3800</v>
      </c>
      <c r="T761" s="12">
        <f t="shared" si="26"/>
        <v>135.71428571428572</v>
      </c>
      <c r="U761" s="12" t="s">
        <v>1118</v>
      </c>
      <c r="V761" s="12">
        <v>3000</v>
      </c>
      <c r="W761" t="s">
        <v>28</v>
      </c>
      <c r="X761" t="s">
        <v>962</v>
      </c>
      <c r="Z761">
        <v>75</v>
      </c>
      <c r="AA761">
        <v>178</v>
      </c>
      <c r="AD761" s="15" t="s">
        <v>1285</v>
      </c>
      <c r="AE761" t="s">
        <v>2845</v>
      </c>
    </row>
    <row r="762" spans="1:31" x14ac:dyDescent="0.3">
      <c r="A762" s="14" t="s">
        <v>25</v>
      </c>
      <c r="B762" t="s">
        <v>912</v>
      </c>
      <c r="C762" t="s">
        <v>822</v>
      </c>
      <c r="D762" t="s">
        <v>48</v>
      </c>
      <c r="E762" s="7">
        <v>871869963820700</v>
      </c>
      <c r="F762" s="7">
        <v>929002006402</v>
      </c>
      <c r="G762" t="s">
        <v>408</v>
      </c>
      <c r="H762" s="4">
        <v>2280</v>
      </c>
      <c r="I762" s="4">
        <v>2383.6999999999998</v>
      </c>
      <c r="J762" s="4">
        <f t="shared" ref="J762:J824" si="27">ROUND(I762*1.2,2)</f>
        <v>2860.44</v>
      </c>
      <c r="K762" s="10">
        <v>4.5482456140350846E-2</v>
      </c>
      <c r="L762" s="7">
        <v>8539520000</v>
      </c>
      <c r="M762" t="s">
        <v>10</v>
      </c>
      <c r="N762">
        <v>6</v>
      </c>
      <c r="O762" t="s">
        <v>958</v>
      </c>
      <c r="P762">
        <v>5</v>
      </c>
      <c r="Q762" s="12">
        <v>50000</v>
      </c>
      <c r="R762" s="22">
        <v>28</v>
      </c>
      <c r="S762" s="12">
        <v>4000</v>
      </c>
      <c r="T762" s="12">
        <f t="shared" si="26"/>
        <v>142.85714285714286</v>
      </c>
      <c r="U762" s="12" t="s">
        <v>1118</v>
      </c>
      <c r="V762" s="12">
        <v>4000</v>
      </c>
      <c r="W762" t="s">
        <v>28</v>
      </c>
      <c r="X762" t="s">
        <v>962</v>
      </c>
      <c r="Z762">
        <v>75</v>
      </c>
      <c r="AA762">
        <v>178</v>
      </c>
      <c r="AD762" s="15" t="s">
        <v>1286</v>
      </c>
      <c r="AE762" t="s">
        <v>2845</v>
      </c>
    </row>
    <row r="763" spans="1:31" x14ac:dyDescent="0.3">
      <c r="A763" s="14" t="s">
        <v>25</v>
      </c>
      <c r="B763" t="s">
        <v>912</v>
      </c>
      <c r="C763" t="s">
        <v>822</v>
      </c>
      <c r="D763" t="s">
        <v>48</v>
      </c>
      <c r="E763" s="7">
        <v>871869963822100</v>
      </c>
      <c r="F763" s="7">
        <v>929002006502</v>
      </c>
      <c r="G763" t="s">
        <v>409</v>
      </c>
      <c r="H763" s="4">
        <v>3000</v>
      </c>
      <c r="I763" s="4">
        <v>3136.4</v>
      </c>
      <c r="J763" s="4">
        <f t="shared" si="27"/>
        <v>3763.68</v>
      </c>
      <c r="K763" s="10">
        <v>4.5466666666666766E-2</v>
      </c>
      <c r="L763" s="7">
        <v>8539520000</v>
      </c>
      <c r="M763" t="s">
        <v>10</v>
      </c>
      <c r="N763">
        <v>6</v>
      </c>
      <c r="O763" t="s">
        <v>958</v>
      </c>
      <c r="P763">
        <v>5</v>
      </c>
      <c r="Q763" s="12">
        <v>50000</v>
      </c>
      <c r="R763" s="22">
        <v>42</v>
      </c>
      <c r="S763" s="12">
        <v>5700</v>
      </c>
      <c r="T763" s="12">
        <f t="shared" si="26"/>
        <v>135.71428571428572</v>
      </c>
      <c r="U763" s="12" t="s">
        <v>1118</v>
      </c>
      <c r="V763" s="12">
        <v>3000</v>
      </c>
      <c r="W763" t="s">
        <v>28</v>
      </c>
      <c r="X763" t="s">
        <v>962</v>
      </c>
      <c r="Z763">
        <v>84</v>
      </c>
      <c r="AA763">
        <v>178</v>
      </c>
      <c r="AD763" s="15" t="s">
        <v>1287</v>
      </c>
      <c r="AE763" t="s">
        <v>2845</v>
      </c>
    </row>
    <row r="764" spans="1:31" x14ac:dyDescent="0.3">
      <c r="A764" s="14" t="s">
        <v>25</v>
      </c>
      <c r="B764" t="s">
        <v>912</v>
      </c>
      <c r="C764" t="s">
        <v>822</v>
      </c>
      <c r="D764" t="s">
        <v>48</v>
      </c>
      <c r="E764" s="7">
        <v>871869963826900</v>
      </c>
      <c r="F764" s="7">
        <v>929002006702</v>
      </c>
      <c r="G764" t="s">
        <v>410</v>
      </c>
      <c r="H764" s="4">
        <v>3000</v>
      </c>
      <c r="I764" s="4">
        <v>3136.4</v>
      </c>
      <c r="J764" s="4">
        <f t="shared" si="27"/>
        <v>3763.68</v>
      </c>
      <c r="K764" s="10">
        <v>4.5466666666666766E-2</v>
      </c>
      <c r="L764" s="7">
        <v>8539520000</v>
      </c>
      <c r="M764" t="s">
        <v>10</v>
      </c>
      <c r="N764">
        <v>6</v>
      </c>
      <c r="O764" t="s">
        <v>958</v>
      </c>
      <c r="P764">
        <v>5</v>
      </c>
      <c r="Q764" s="12">
        <v>50000</v>
      </c>
      <c r="R764" s="22">
        <v>42</v>
      </c>
      <c r="S764" s="12">
        <v>5700</v>
      </c>
      <c r="T764" s="12">
        <f t="shared" si="26"/>
        <v>135.71428571428572</v>
      </c>
      <c r="U764" s="12" t="s">
        <v>1118</v>
      </c>
      <c r="V764" s="12">
        <v>3000</v>
      </c>
      <c r="W764" t="s">
        <v>28</v>
      </c>
      <c r="X764" t="s">
        <v>962</v>
      </c>
      <c r="Z764">
        <v>84</v>
      </c>
      <c r="AA764">
        <v>191</v>
      </c>
      <c r="AD764" s="15" t="s">
        <v>1288</v>
      </c>
      <c r="AE764" t="s">
        <v>2845</v>
      </c>
    </row>
    <row r="765" spans="1:31" x14ac:dyDescent="0.3">
      <c r="A765" s="14" t="s">
        <v>25</v>
      </c>
      <c r="B765" t="s">
        <v>912</v>
      </c>
      <c r="C765" t="s">
        <v>822</v>
      </c>
      <c r="D765" t="s">
        <v>48</v>
      </c>
      <c r="E765" s="7">
        <v>871869963824500</v>
      </c>
      <c r="F765" s="7">
        <v>929002006602</v>
      </c>
      <c r="G765" t="s">
        <v>411</v>
      </c>
      <c r="H765" s="4">
        <v>3240</v>
      </c>
      <c r="I765" s="4">
        <v>3387.2999999999997</v>
      </c>
      <c r="J765" s="4">
        <f t="shared" si="27"/>
        <v>4064.76</v>
      </c>
      <c r="K765" s="10">
        <v>4.5462962962962816E-2</v>
      </c>
      <c r="L765" s="7">
        <v>8539520000</v>
      </c>
      <c r="M765" t="s">
        <v>10</v>
      </c>
      <c r="N765">
        <v>6</v>
      </c>
      <c r="O765" t="s">
        <v>958</v>
      </c>
      <c r="P765">
        <v>5</v>
      </c>
      <c r="Q765" s="12">
        <v>50000</v>
      </c>
      <c r="R765" s="22">
        <v>42</v>
      </c>
      <c r="S765" s="12">
        <v>6000</v>
      </c>
      <c r="T765" s="12">
        <f t="shared" si="26"/>
        <v>142.85714285714286</v>
      </c>
      <c r="U765" s="12" t="s">
        <v>1118</v>
      </c>
      <c r="V765" s="12">
        <v>4000</v>
      </c>
      <c r="W765" t="s">
        <v>28</v>
      </c>
      <c r="X765" t="s">
        <v>962</v>
      </c>
      <c r="Z765">
        <v>84</v>
      </c>
      <c r="AA765">
        <v>178</v>
      </c>
      <c r="AD765" s="15" t="s">
        <v>1289</v>
      </c>
      <c r="AE765" t="s">
        <v>2845</v>
      </c>
    </row>
    <row r="766" spans="1:31" x14ac:dyDescent="0.3">
      <c r="A766" s="14" t="s">
        <v>25</v>
      </c>
      <c r="B766" t="s">
        <v>912</v>
      </c>
      <c r="C766" t="s">
        <v>822</v>
      </c>
      <c r="D766" t="s">
        <v>48</v>
      </c>
      <c r="E766" s="7">
        <v>871869963828300</v>
      </c>
      <c r="F766" s="7">
        <v>929002006802</v>
      </c>
      <c r="G766" t="s">
        <v>412</v>
      </c>
      <c r="H766" s="4">
        <v>3240</v>
      </c>
      <c r="I766" s="4">
        <v>3387.2999999999997</v>
      </c>
      <c r="J766" s="4">
        <f t="shared" si="27"/>
        <v>4064.76</v>
      </c>
      <c r="K766" s="10">
        <v>4.5462962962962816E-2</v>
      </c>
      <c r="L766" s="7">
        <v>8539520000</v>
      </c>
      <c r="M766" t="s">
        <v>10</v>
      </c>
      <c r="N766">
        <v>6</v>
      </c>
      <c r="O766" t="s">
        <v>958</v>
      </c>
      <c r="P766">
        <v>5</v>
      </c>
      <c r="Q766" s="12">
        <v>50000</v>
      </c>
      <c r="R766" s="22">
        <v>42</v>
      </c>
      <c r="S766" s="12">
        <v>6000</v>
      </c>
      <c r="T766" s="12">
        <f t="shared" si="26"/>
        <v>142.85714285714286</v>
      </c>
      <c r="U766" s="12" t="s">
        <v>1118</v>
      </c>
      <c r="V766" s="12">
        <v>4000</v>
      </c>
      <c r="W766" t="s">
        <v>28</v>
      </c>
      <c r="X766" t="s">
        <v>962</v>
      </c>
      <c r="Z766">
        <v>84</v>
      </c>
      <c r="AA766">
        <v>191</v>
      </c>
      <c r="AD766" s="15" t="s">
        <v>1290</v>
      </c>
      <c r="AE766" t="s">
        <v>2845</v>
      </c>
    </row>
    <row r="767" spans="1:31" x14ac:dyDescent="0.3">
      <c r="A767" s="14" t="s">
        <v>25</v>
      </c>
      <c r="B767" t="s">
        <v>915</v>
      </c>
      <c r="C767" t="s">
        <v>823</v>
      </c>
      <c r="D767" t="s">
        <v>49</v>
      </c>
      <c r="E767" s="7">
        <v>871150018373645</v>
      </c>
      <c r="F767" s="7">
        <v>928482600096</v>
      </c>
      <c r="G767" t="s">
        <v>413</v>
      </c>
      <c r="H767" s="4">
        <v>6800</v>
      </c>
      <c r="I767" s="4">
        <v>7500</v>
      </c>
      <c r="J767" s="4">
        <f t="shared" si="27"/>
        <v>9000</v>
      </c>
      <c r="K767" s="10">
        <v>0.10294117647058831</v>
      </c>
      <c r="L767" s="7">
        <v>8539329000</v>
      </c>
      <c r="M767" t="s">
        <v>10</v>
      </c>
      <c r="N767">
        <v>4</v>
      </c>
      <c r="O767" t="s">
        <v>958</v>
      </c>
      <c r="P767">
        <v>1</v>
      </c>
      <c r="Q767" s="12">
        <v>12000</v>
      </c>
      <c r="R767" s="22">
        <v>990</v>
      </c>
      <c r="S767" s="12">
        <v>82200</v>
      </c>
      <c r="T767" s="12">
        <f t="shared" si="26"/>
        <v>83.030303030303031</v>
      </c>
      <c r="U767" s="12" t="s">
        <v>1118</v>
      </c>
      <c r="V767" s="12">
        <v>4300</v>
      </c>
      <c r="W767">
        <v>130</v>
      </c>
      <c r="X767" t="s">
        <v>962</v>
      </c>
      <c r="Z767">
        <v>66</v>
      </c>
      <c r="AA767">
        <v>382</v>
      </c>
      <c r="AD767" s="15" t="s">
        <v>1363</v>
      </c>
      <c r="AE767" t="s">
        <v>2845</v>
      </c>
    </row>
    <row r="768" spans="1:31" x14ac:dyDescent="0.3">
      <c r="A768" s="14" t="s">
        <v>25</v>
      </c>
      <c r="B768" t="s">
        <v>915</v>
      </c>
      <c r="C768" t="s">
        <v>823</v>
      </c>
      <c r="D768" t="s">
        <v>49</v>
      </c>
      <c r="E768" s="7">
        <v>871150020235245</v>
      </c>
      <c r="F768" s="7">
        <v>928074209228</v>
      </c>
      <c r="G768" t="s">
        <v>414</v>
      </c>
      <c r="H768" s="4">
        <v>8800</v>
      </c>
      <c r="I768" s="4">
        <v>10250</v>
      </c>
      <c r="J768" s="4">
        <f t="shared" si="27"/>
        <v>12300</v>
      </c>
      <c r="K768" s="10">
        <v>0.16477272727272729</v>
      </c>
      <c r="L768" s="7">
        <v>8539329000</v>
      </c>
      <c r="M768" t="s">
        <v>10</v>
      </c>
      <c r="N768">
        <v>4</v>
      </c>
      <c r="O768" t="s">
        <v>958</v>
      </c>
      <c r="P768">
        <v>1</v>
      </c>
      <c r="Q768" s="12">
        <v>12000</v>
      </c>
      <c r="R768" s="22">
        <v>1980</v>
      </c>
      <c r="S768" s="12">
        <v>20000</v>
      </c>
      <c r="T768" s="12">
        <f t="shared" si="26"/>
        <v>10.1010101010101</v>
      </c>
      <c r="U768" s="12" t="s">
        <v>1118</v>
      </c>
      <c r="V768" s="12">
        <v>4200</v>
      </c>
      <c r="W768" s="12">
        <v>232</v>
      </c>
      <c r="X768" t="s">
        <v>962</v>
      </c>
      <c r="Z768">
        <v>102</v>
      </c>
      <c r="AA768">
        <v>430</v>
      </c>
      <c r="AD768" s="15" t="s">
        <v>1364</v>
      </c>
      <c r="AE768" t="s">
        <v>2845</v>
      </c>
    </row>
    <row r="769" spans="1:31" x14ac:dyDescent="0.3">
      <c r="A769" s="14" t="s">
        <v>25</v>
      </c>
      <c r="B769" t="s">
        <v>915</v>
      </c>
      <c r="C769" t="s">
        <v>824</v>
      </c>
      <c r="D769" t="s">
        <v>49</v>
      </c>
      <c r="E769" s="7">
        <v>871150017989015</v>
      </c>
      <c r="F769" s="7">
        <v>928481300098</v>
      </c>
      <c r="G769" t="s">
        <v>415</v>
      </c>
      <c r="H769" s="4">
        <v>1110</v>
      </c>
      <c r="I769" s="4">
        <v>1160.5</v>
      </c>
      <c r="J769" s="4">
        <f t="shared" si="27"/>
        <v>1392.6</v>
      </c>
      <c r="K769" s="10">
        <v>4.5495495495495586E-2</v>
      </c>
      <c r="L769" s="7">
        <v>8539329000</v>
      </c>
      <c r="M769" t="s">
        <v>10</v>
      </c>
      <c r="N769">
        <v>12</v>
      </c>
      <c r="O769" t="s">
        <v>958</v>
      </c>
      <c r="P769">
        <v>1</v>
      </c>
      <c r="Q769" s="12">
        <v>20000</v>
      </c>
      <c r="R769" s="22">
        <v>247</v>
      </c>
      <c r="S769" s="12">
        <v>19500</v>
      </c>
      <c r="T769" s="12">
        <f t="shared" si="26"/>
        <v>78.94736842105263</v>
      </c>
      <c r="U769" s="12" t="s">
        <v>1118</v>
      </c>
      <c r="V769" s="12">
        <v>4500</v>
      </c>
      <c r="W769" s="12">
        <v>128</v>
      </c>
      <c r="X769" t="s">
        <v>962</v>
      </c>
      <c r="Z769">
        <v>47</v>
      </c>
      <c r="AA769">
        <v>255</v>
      </c>
      <c r="AD769" s="15" t="s">
        <v>1365</v>
      </c>
      <c r="AE769" t="s">
        <v>2845</v>
      </c>
    </row>
    <row r="770" spans="1:31" x14ac:dyDescent="0.3">
      <c r="A770" s="14" t="s">
        <v>25</v>
      </c>
      <c r="B770" t="s">
        <v>915</v>
      </c>
      <c r="C770" t="s">
        <v>824</v>
      </c>
      <c r="D770" t="s">
        <v>49</v>
      </c>
      <c r="E770" s="7">
        <v>871150017990615</v>
      </c>
      <c r="F770" s="7">
        <v>928481600096</v>
      </c>
      <c r="G770" t="s">
        <v>416</v>
      </c>
      <c r="H770" s="4">
        <v>1290</v>
      </c>
      <c r="I770" s="4">
        <v>1290</v>
      </c>
      <c r="J770" s="4">
        <f t="shared" si="27"/>
        <v>1548</v>
      </c>
      <c r="K770" s="10">
        <v>0</v>
      </c>
      <c r="L770" s="7">
        <v>8539329000</v>
      </c>
      <c r="M770" t="s">
        <v>10</v>
      </c>
      <c r="N770">
        <v>12</v>
      </c>
      <c r="O770" t="s">
        <v>958</v>
      </c>
      <c r="P770">
        <v>1</v>
      </c>
      <c r="Q770" s="12">
        <v>20000</v>
      </c>
      <c r="R770" s="22">
        <v>385</v>
      </c>
      <c r="S770" s="12">
        <v>32000</v>
      </c>
      <c r="T770" s="12">
        <f t="shared" si="26"/>
        <v>83.116883116883116</v>
      </c>
      <c r="U770" s="12" t="s">
        <v>1118</v>
      </c>
      <c r="V770" s="12">
        <v>4500</v>
      </c>
      <c r="W770" s="12">
        <v>125</v>
      </c>
      <c r="X770" t="s">
        <v>962</v>
      </c>
      <c r="Z770">
        <v>47</v>
      </c>
      <c r="AA770">
        <v>286</v>
      </c>
      <c r="AD770" s="15" t="s">
        <v>1366</v>
      </c>
      <c r="AE770" t="s">
        <v>2845</v>
      </c>
    </row>
    <row r="771" spans="1:31" x14ac:dyDescent="0.3">
      <c r="A771" s="14" t="s">
        <v>25</v>
      </c>
      <c r="B771" t="s">
        <v>915</v>
      </c>
      <c r="C771" t="s">
        <v>825</v>
      </c>
      <c r="D771" t="s">
        <v>49</v>
      </c>
      <c r="E771" s="7">
        <v>871150020078500</v>
      </c>
      <c r="F771" s="7">
        <v>928073005130</v>
      </c>
      <c r="G771" t="s">
        <v>417</v>
      </c>
      <c r="H771" s="4">
        <v>18110</v>
      </c>
      <c r="I771" s="4">
        <v>18933.199999999997</v>
      </c>
      <c r="J771" s="4">
        <f t="shared" si="27"/>
        <v>22719.84</v>
      </c>
      <c r="K771" s="10">
        <v>4.5455549420209573E-2</v>
      </c>
      <c r="L771" s="7">
        <v>8539329000</v>
      </c>
      <c r="M771" t="s">
        <v>939</v>
      </c>
      <c r="N771">
        <v>1</v>
      </c>
      <c r="O771" t="s">
        <v>958</v>
      </c>
      <c r="P771">
        <v>1</v>
      </c>
      <c r="Q771" s="12">
        <v>15000</v>
      </c>
      <c r="R771" s="22">
        <v>1040</v>
      </c>
      <c r="S771" s="12">
        <v>95700</v>
      </c>
      <c r="T771" s="12">
        <f t="shared" si="26"/>
        <v>92.019230769230774</v>
      </c>
      <c r="U771" s="12" t="s">
        <v>1118</v>
      </c>
      <c r="V771" s="12">
        <v>4200</v>
      </c>
      <c r="W771" s="12">
        <v>125</v>
      </c>
      <c r="X771" t="s">
        <v>962</v>
      </c>
      <c r="Z771">
        <v>40</v>
      </c>
      <c r="AA771">
        <v>286</v>
      </c>
      <c r="AD771" s="15" t="s">
        <v>1367</v>
      </c>
      <c r="AE771" t="s">
        <v>2845</v>
      </c>
    </row>
    <row r="772" spans="1:31" x14ac:dyDescent="0.3">
      <c r="A772" s="14" t="s">
        <v>25</v>
      </c>
      <c r="B772" t="s">
        <v>915</v>
      </c>
      <c r="C772" t="s">
        <v>825</v>
      </c>
      <c r="D772" t="s">
        <v>49</v>
      </c>
      <c r="E772" s="7">
        <v>871150020077800</v>
      </c>
      <c r="F772" s="7">
        <v>928072205130</v>
      </c>
      <c r="G772" t="s">
        <v>418</v>
      </c>
      <c r="H772" s="4">
        <v>18830</v>
      </c>
      <c r="I772" s="4">
        <v>19686</v>
      </c>
      <c r="J772" s="4">
        <f t="shared" si="27"/>
        <v>23623.200000000001</v>
      </c>
      <c r="K772" s="10">
        <v>4.5459373340414277E-2</v>
      </c>
      <c r="L772" s="7">
        <v>8539329000</v>
      </c>
      <c r="M772" t="s">
        <v>939</v>
      </c>
      <c r="N772">
        <v>1</v>
      </c>
      <c r="O772" t="s">
        <v>959</v>
      </c>
      <c r="P772">
        <v>1</v>
      </c>
      <c r="Q772" s="12">
        <v>15000</v>
      </c>
      <c r="R772" s="22">
        <v>1040</v>
      </c>
      <c r="S772" s="12">
        <v>89400</v>
      </c>
      <c r="T772" s="12">
        <f t="shared" si="26"/>
        <v>85.961538461538467</v>
      </c>
      <c r="U772" s="12" t="s">
        <v>1118</v>
      </c>
      <c r="V772" s="12">
        <v>5600</v>
      </c>
      <c r="W772" s="12">
        <v>125</v>
      </c>
      <c r="X772" t="s">
        <v>962</v>
      </c>
      <c r="Z772">
        <v>40</v>
      </c>
      <c r="AA772">
        <v>286</v>
      </c>
      <c r="AD772" s="15" t="s">
        <v>1368</v>
      </c>
      <c r="AE772" t="s">
        <v>2845</v>
      </c>
    </row>
    <row r="773" spans="1:31" x14ac:dyDescent="0.3">
      <c r="A773" s="14" t="s">
        <v>25</v>
      </c>
      <c r="B773" t="s">
        <v>915</v>
      </c>
      <c r="C773" t="s">
        <v>825</v>
      </c>
      <c r="D773" t="s">
        <v>49</v>
      </c>
      <c r="E773" s="7">
        <v>871150020074700</v>
      </c>
      <c r="F773" s="7">
        <v>928071305130</v>
      </c>
      <c r="G773" t="s">
        <v>419</v>
      </c>
      <c r="H773" s="4">
        <v>18110</v>
      </c>
      <c r="I773" s="4">
        <v>18933.199999999997</v>
      </c>
      <c r="J773" s="4">
        <f t="shared" si="27"/>
        <v>22719.84</v>
      </c>
      <c r="K773" s="10">
        <v>4.5455549420209573E-2</v>
      </c>
      <c r="L773" s="7">
        <v>8539329000</v>
      </c>
      <c r="M773" t="s">
        <v>939</v>
      </c>
      <c r="N773">
        <v>1</v>
      </c>
      <c r="O773" t="s">
        <v>958</v>
      </c>
      <c r="P773">
        <v>1</v>
      </c>
      <c r="Q773" s="12">
        <v>13000</v>
      </c>
      <c r="R773" s="22">
        <v>2040</v>
      </c>
      <c r="S773" s="12">
        <v>214200</v>
      </c>
      <c r="T773" s="12">
        <f t="shared" si="26"/>
        <v>105</v>
      </c>
      <c r="U773" s="12" t="s">
        <v>1118</v>
      </c>
      <c r="V773" s="12">
        <v>4200</v>
      </c>
      <c r="W773" s="12">
        <v>235</v>
      </c>
      <c r="X773" t="s">
        <v>962</v>
      </c>
      <c r="Z773">
        <v>40</v>
      </c>
      <c r="AA773">
        <v>353</v>
      </c>
      <c r="AD773" s="15" t="s">
        <v>1369</v>
      </c>
      <c r="AE773" t="s">
        <v>2845</v>
      </c>
    </row>
    <row r="774" spans="1:31" x14ac:dyDescent="0.3">
      <c r="A774" s="14" t="s">
        <v>25</v>
      </c>
      <c r="B774" t="s">
        <v>915</v>
      </c>
      <c r="C774" t="s">
        <v>825</v>
      </c>
      <c r="D774" t="s">
        <v>49</v>
      </c>
      <c r="E774" s="7">
        <v>871150020073000</v>
      </c>
      <c r="F774" s="7">
        <v>928072505130</v>
      </c>
      <c r="G774" t="s">
        <v>420</v>
      </c>
      <c r="H774" s="4">
        <v>18830</v>
      </c>
      <c r="I774" s="4">
        <v>19686</v>
      </c>
      <c r="J774" s="4">
        <f t="shared" si="27"/>
        <v>23623.200000000001</v>
      </c>
      <c r="K774" s="10">
        <v>4.5459373340414277E-2</v>
      </c>
      <c r="L774" s="7">
        <v>8539329000</v>
      </c>
      <c r="M774" t="s">
        <v>939</v>
      </c>
      <c r="N774">
        <v>1</v>
      </c>
      <c r="O774" t="s">
        <v>959</v>
      </c>
      <c r="P774">
        <v>1</v>
      </c>
      <c r="Q774" s="12">
        <v>13000</v>
      </c>
      <c r="R774" s="22">
        <v>2040</v>
      </c>
      <c r="S774" s="12">
        <v>189700</v>
      </c>
      <c r="T774" s="12">
        <f t="shared" si="26"/>
        <v>92.990196078431367</v>
      </c>
      <c r="U774" s="12" t="s">
        <v>1118</v>
      </c>
      <c r="V774" s="12">
        <v>5600</v>
      </c>
      <c r="W774" s="12">
        <v>225</v>
      </c>
      <c r="X774" t="s">
        <v>962</v>
      </c>
      <c r="Z774">
        <v>40</v>
      </c>
      <c r="AA774">
        <v>353</v>
      </c>
      <c r="AD774" s="15" t="s">
        <v>1370</v>
      </c>
      <c r="AE774" t="s">
        <v>2845</v>
      </c>
    </row>
    <row r="775" spans="1:31" x14ac:dyDescent="0.3">
      <c r="A775" s="14" t="s">
        <v>25</v>
      </c>
      <c r="B775" t="s">
        <v>915</v>
      </c>
      <c r="C775" t="s">
        <v>825</v>
      </c>
      <c r="D775" t="s">
        <v>49</v>
      </c>
      <c r="E775" s="7">
        <v>871150020075400</v>
      </c>
      <c r="F775" s="7">
        <v>928078415130</v>
      </c>
      <c r="G775" t="s">
        <v>421</v>
      </c>
      <c r="H775" s="4">
        <v>21185</v>
      </c>
      <c r="I775" s="4">
        <v>22148</v>
      </c>
      <c r="J775" s="4">
        <f t="shared" si="27"/>
        <v>26577.599999999999</v>
      </c>
      <c r="K775" s="10">
        <v>4.5456691054991838E-2</v>
      </c>
      <c r="L775" s="7">
        <v>8539329000</v>
      </c>
      <c r="M775" t="s">
        <v>939</v>
      </c>
      <c r="N775">
        <v>1</v>
      </c>
      <c r="O775" t="s">
        <v>959</v>
      </c>
      <c r="P775">
        <v>1</v>
      </c>
      <c r="Q775" s="12">
        <v>6100</v>
      </c>
      <c r="R775" s="22">
        <v>1800</v>
      </c>
      <c r="S775" s="12">
        <v>154800</v>
      </c>
      <c r="T775" s="12">
        <f t="shared" si="26"/>
        <v>86</v>
      </c>
      <c r="U775" s="12" t="s">
        <v>1118</v>
      </c>
      <c r="V775" s="12">
        <v>5600</v>
      </c>
      <c r="W775" s="12">
        <v>120</v>
      </c>
      <c r="X775" t="s">
        <v>962</v>
      </c>
      <c r="Z775">
        <v>41</v>
      </c>
      <c r="AA775">
        <v>364</v>
      </c>
      <c r="AD775" s="15" t="s">
        <v>1371</v>
      </c>
      <c r="AE775" t="s">
        <v>2845</v>
      </c>
    </row>
    <row r="776" spans="1:31" x14ac:dyDescent="0.3">
      <c r="A776" s="14" t="s">
        <v>25</v>
      </c>
      <c r="B776" t="s">
        <v>915</v>
      </c>
      <c r="C776" t="s">
        <v>825</v>
      </c>
      <c r="D776" t="s">
        <v>49</v>
      </c>
      <c r="E776" s="7">
        <v>871150020076100</v>
      </c>
      <c r="F776" s="7">
        <v>928079315130</v>
      </c>
      <c r="G776" t="s">
        <v>422</v>
      </c>
      <c r="H776" s="4">
        <v>21345</v>
      </c>
      <c r="I776" s="4">
        <v>22315.3</v>
      </c>
      <c r="J776" s="4">
        <f t="shared" si="27"/>
        <v>26778.36</v>
      </c>
      <c r="K776" s="10">
        <v>4.5457952682126823E-2</v>
      </c>
      <c r="L776" s="7">
        <v>8539329000</v>
      </c>
      <c r="M776" t="s">
        <v>939</v>
      </c>
      <c r="N776">
        <v>1</v>
      </c>
      <c r="O776" t="s">
        <v>959</v>
      </c>
      <c r="P776">
        <v>1</v>
      </c>
      <c r="Q776" s="12">
        <v>6100</v>
      </c>
      <c r="R776" s="22">
        <v>1850</v>
      </c>
      <c r="S776" s="12">
        <v>159100</v>
      </c>
      <c r="T776" s="12">
        <f t="shared" si="26"/>
        <v>86</v>
      </c>
      <c r="U776" s="12" t="s">
        <v>1118</v>
      </c>
      <c r="V776" s="12">
        <v>5600</v>
      </c>
      <c r="W776" s="12">
        <v>205</v>
      </c>
      <c r="X776" t="s">
        <v>962</v>
      </c>
      <c r="Z776">
        <v>41</v>
      </c>
      <c r="AA776">
        <v>364</v>
      </c>
      <c r="AD776" s="15" t="s">
        <v>1372</v>
      </c>
      <c r="AE776" t="s">
        <v>2845</v>
      </c>
    </row>
    <row r="777" spans="1:31" x14ac:dyDescent="0.3">
      <c r="A777" s="14" t="s">
        <v>25</v>
      </c>
      <c r="B777" t="s">
        <v>915</v>
      </c>
      <c r="C777" t="s">
        <v>825</v>
      </c>
      <c r="D777" t="s">
        <v>49</v>
      </c>
      <c r="E777" s="7">
        <v>871150020106500</v>
      </c>
      <c r="F777" s="7">
        <v>928099205130</v>
      </c>
      <c r="G777" t="s">
        <v>423</v>
      </c>
      <c r="H777" s="4">
        <v>22460</v>
      </c>
      <c r="I777" s="4">
        <v>23481</v>
      </c>
      <c r="J777" s="4">
        <f t="shared" si="27"/>
        <v>28177.200000000001</v>
      </c>
      <c r="K777" s="10">
        <v>4.5458593054318763E-2</v>
      </c>
      <c r="L777" s="7">
        <v>8539329000</v>
      </c>
      <c r="M777" t="s">
        <v>939</v>
      </c>
      <c r="N777">
        <v>1</v>
      </c>
      <c r="O777" t="s">
        <v>959</v>
      </c>
      <c r="P777">
        <v>1</v>
      </c>
      <c r="Q777" s="12">
        <v>5000</v>
      </c>
      <c r="R777" s="22">
        <v>1800</v>
      </c>
      <c r="S777" s="12">
        <v>154800</v>
      </c>
      <c r="T777" s="12">
        <f t="shared" si="26"/>
        <v>86</v>
      </c>
      <c r="U777" s="12" t="s">
        <v>1118</v>
      </c>
      <c r="V777" s="12">
        <v>5600</v>
      </c>
      <c r="W777" s="12">
        <v>120</v>
      </c>
      <c r="X777" t="s">
        <v>962</v>
      </c>
      <c r="Z777">
        <v>41</v>
      </c>
      <c r="AA777">
        <v>369</v>
      </c>
      <c r="AD777" s="15" t="s">
        <v>1373</v>
      </c>
      <c r="AE777" t="s">
        <v>2845</v>
      </c>
    </row>
    <row r="778" spans="1:31" x14ac:dyDescent="0.3">
      <c r="A778" s="14" t="s">
        <v>25</v>
      </c>
      <c r="B778" t="s">
        <v>915</v>
      </c>
      <c r="C778" t="s">
        <v>825</v>
      </c>
      <c r="D778" t="s">
        <v>49</v>
      </c>
      <c r="E778" s="7">
        <v>871829124183600</v>
      </c>
      <c r="F778" s="7">
        <v>928195105129</v>
      </c>
      <c r="G778" t="s">
        <v>424</v>
      </c>
      <c r="H778" s="4">
        <v>19010</v>
      </c>
      <c r="I778" s="4">
        <v>19874.099999999999</v>
      </c>
      <c r="J778" s="4">
        <f t="shared" si="27"/>
        <v>23848.92</v>
      </c>
      <c r="K778" s="10">
        <v>4.5455023671751693E-2</v>
      </c>
      <c r="L778" s="7">
        <v>8539329000</v>
      </c>
      <c r="M778" t="s">
        <v>939</v>
      </c>
      <c r="N778">
        <v>1</v>
      </c>
      <c r="O778" t="s">
        <v>958</v>
      </c>
      <c r="P778">
        <v>1</v>
      </c>
      <c r="Q778" s="12">
        <v>5000</v>
      </c>
      <c r="R778" s="22">
        <v>2095</v>
      </c>
      <c r="S778" s="12">
        <v>226300</v>
      </c>
      <c r="T778" s="12">
        <f t="shared" si="26"/>
        <v>108.01909307875896</v>
      </c>
      <c r="U778" s="12" t="s">
        <v>1118</v>
      </c>
      <c r="V778" s="12">
        <v>5600</v>
      </c>
      <c r="W778" s="12">
        <v>205</v>
      </c>
      <c r="X778" t="s">
        <v>962</v>
      </c>
      <c r="Z778">
        <v>41</v>
      </c>
      <c r="AA778">
        <v>369</v>
      </c>
      <c r="AD778" s="15" t="s">
        <v>1374</v>
      </c>
      <c r="AE778" t="s">
        <v>2845</v>
      </c>
    </row>
    <row r="779" spans="1:31" x14ac:dyDescent="0.3">
      <c r="A779" s="14" t="s">
        <v>25</v>
      </c>
      <c r="B779" t="s">
        <v>915</v>
      </c>
      <c r="C779" t="s">
        <v>825</v>
      </c>
      <c r="D779" t="s">
        <v>49</v>
      </c>
      <c r="E779" s="7">
        <v>872790092877800</v>
      </c>
      <c r="F779" s="7">
        <v>928196905130</v>
      </c>
      <c r="G779" t="s">
        <v>425</v>
      </c>
      <c r="H779" s="4">
        <v>28970</v>
      </c>
      <c r="I779" s="4">
        <v>30286.899999999998</v>
      </c>
      <c r="J779" s="4">
        <f t="shared" si="27"/>
        <v>36344.28</v>
      </c>
      <c r="K779" s="10">
        <v>4.5457369692785576E-2</v>
      </c>
      <c r="L779" s="7">
        <v>8539329000</v>
      </c>
      <c r="M779" t="s">
        <v>939</v>
      </c>
      <c r="N779">
        <v>1</v>
      </c>
      <c r="O779" t="s">
        <v>959</v>
      </c>
      <c r="P779">
        <v>1</v>
      </c>
      <c r="Q779" s="12">
        <v>3000</v>
      </c>
      <c r="R779" s="22">
        <v>2100</v>
      </c>
      <c r="S779" s="12">
        <v>226800</v>
      </c>
      <c r="T779" s="12">
        <f t="shared" si="26"/>
        <v>108</v>
      </c>
      <c r="U779" s="12" t="s">
        <v>1118</v>
      </c>
      <c r="V779" s="12">
        <v>5600</v>
      </c>
      <c r="W779" s="12">
        <v>210</v>
      </c>
      <c r="X779" t="s">
        <v>962</v>
      </c>
      <c r="Z779">
        <v>41</v>
      </c>
      <c r="AA779">
        <v>198</v>
      </c>
      <c r="AD779" s="15" t="s">
        <v>1375</v>
      </c>
      <c r="AE779" t="s">
        <v>2845</v>
      </c>
    </row>
    <row r="780" spans="1:31" x14ac:dyDescent="0.3">
      <c r="A780" s="14" t="s">
        <v>25</v>
      </c>
      <c r="B780" t="s">
        <v>916</v>
      </c>
      <c r="C780" t="s">
        <v>826</v>
      </c>
      <c r="D780" t="s">
        <v>49</v>
      </c>
      <c r="E780" s="7">
        <v>871150073404415</v>
      </c>
      <c r="F780" s="7">
        <v>928154109227</v>
      </c>
      <c r="G780" t="s">
        <v>426</v>
      </c>
      <c r="H780" s="4">
        <v>4000</v>
      </c>
      <c r="I780" s="4">
        <v>4181.9000000000005</v>
      </c>
      <c r="J780" s="4">
        <f t="shared" si="27"/>
        <v>5018.28</v>
      </c>
      <c r="K780" s="10">
        <v>4.5475000000000154E-2</v>
      </c>
      <c r="L780" s="7">
        <v>8539322000</v>
      </c>
      <c r="M780" t="s">
        <v>939</v>
      </c>
      <c r="N780">
        <v>12</v>
      </c>
      <c r="O780" t="s">
        <v>958</v>
      </c>
      <c r="P780">
        <v>1</v>
      </c>
      <c r="Q780" s="12">
        <v>15000</v>
      </c>
      <c r="R780" s="22">
        <v>97</v>
      </c>
      <c r="S780" s="12">
        <v>5100</v>
      </c>
      <c r="T780" s="12">
        <f t="shared" si="26"/>
        <v>52.577319587628864</v>
      </c>
      <c r="U780" s="12" t="s">
        <v>1118</v>
      </c>
      <c r="V780" s="12">
        <v>2500</v>
      </c>
      <c r="W780" s="12">
        <v>97</v>
      </c>
      <c r="X780" t="s">
        <v>962</v>
      </c>
      <c r="Z780">
        <v>32</v>
      </c>
      <c r="AA780">
        <v>149</v>
      </c>
      <c r="AD780" s="15" t="s">
        <v>1376</v>
      </c>
      <c r="AE780" t="s">
        <v>1143</v>
      </c>
    </row>
    <row r="781" spans="1:31" x14ac:dyDescent="0.3">
      <c r="A781" s="14" t="s">
        <v>25</v>
      </c>
      <c r="B781" t="s">
        <v>916</v>
      </c>
      <c r="C781" t="s">
        <v>826</v>
      </c>
      <c r="D781" t="s">
        <v>49</v>
      </c>
      <c r="E781" s="7">
        <v>871150073403715</v>
      </c>
      <c r="F781" s="7">
        <v>928153909227</v>
      </c>
      <c r="G781" t="s">
        <v>427</v>
      </c>
      <c r="H781" s="4">
        <v>3200</v>
      </c>
      <c r="I781" s="4">
        <v>3550</v>
      </c>
      <c r="J781" s="4">
        <f t="shared" si="27"/>
        <v>4260</v>
      </c>
      <c r="K781" s="10">
        <v>0.109375</v>
      </c>
      <c r="L781" s="7">
        <v>8539322000</v>
      </c>
      <c r="M781" t="s">
        <v>939</v>
      </c>
      <c r="N781">
        <v>12</v>
      </c>
      <c r="O781" t="s">
        <v>958</v>
      </c>
      <c r="P781">
        <v>1</v>
      </c>
      <c r="Q781" s="12">
        <v>15000</v>
      </c>
      <c r="R781" s="22">
        <v>56</v>
      </c>
      <c r="S781" s="12">
        <v>2500</v>
      </c>
      <c r="T781" s="12">
        <f t="shared" ref="T781:T812" si="28">S781/R781</f>
        <v>44.642857142857146</v>
      </c>
      <c r="U781" s="12" t="s">
        <v>1118</v>
      </c>
      <c r="V781" s="12">
        <v>2500</v>
      </c>
      <c r="W781" s="12">
        <v>90</v>
      </c>
      <c r="X781" t="s">
        <v>962</v>
      </c>
      <c r="Z781">
        <v>32</v>
      </c>
      <c r="AA781">
        <v>149</v>
      </c>
      <c r="AD781" s="15" t="s">
        <v>1377</v>
      </c>
      <c r="AE781" t="s">
        <v>1143</v>
      </c>
    </row>
    <row r="782" spans="1:31" x14ac:dyDescent="0.3">
      <c r="A782" s="14" t="s">
        <v>25</v>
      </c>
      <c r="B782" t="s">
        <v>917</v>
      </c>
      <c r="C782" t="s">
        <v>827</v>
      </c>
      <c r="D782" t="s">
        <v>49</v>
      </c>
      <c r="E782" s="7">
        <v>871150070621840</v>
      </c>
      <c r="F782" s="7">
        <v>928048002043</v>
      </c>
      <c r="G782" t="s">
        <v>428</v>
      </c>
      <c r="H782" s="4">
        <v>810</v>
      </c>
      <c r="I782" s="4">
        <v>890</v>
      </c>
      <c r="J782" s="4">
        <f t="shared" si="27"/>
        <v>1068</v>
      </c>
      <c r="K782" s="10">
        <v>9.8765432098765427E-2</v>
      </c>
      <c r="L782" s="7">
        <v>8539311000</v>
      </c>
      <c r="M782" t="s">
        <v>938</v>
      </c>
      <c r="N782">
        <v>25</v>
      </c>
      <c r="O782" t="s">
        <v>958</v>
      </c>
      <c r="P782">
        <v>1</v>
      </c>
      <c r="Q782" s="12">
        <v>15000</v>
      </c>
      <c r="R782" s="22">
        <v>18</v>
      </c>
      <c r="S782" s="12">
        <v>740</v>
      </c>
      <c r="T782" s="12">
        <f t="shared" si="28"/>
        <v>41.111111111111114</v>
      </c>
      <c r="U782" s="12" t="s">
        <v>1118</v>
      </c>
      <c r="V782" s="12">
        <v>3800</v>
      </c>
      <c r="W782" s="12">
        <v>59</v>
      </c>
      <c r="X782" t="s">
        <v>1116</v>
      </c>
      <c r="Z782">
        <v>28</v>
      </c>
      <c r="AA782">
        <v>604</v>
      </c>
      <c r="AD782" s="15" t="s">
        <v>1378</v>
      </c>
      <c r="AE782" t="s">
        <v>1143</v>
      </c>
    </row>
    <row r="783" spans="1:31" x14ac:dyDescent="0.3">
      <c r="A783" s="14" t="s">
        <v>25</v>
      </c>
      <c r="B783" t="s">
        <v>917</v>
      </c>
      <c r="C783" t="s">
        <v>827</v>
      </c>
      <c r="D783" t="s">
        <v>49</v>
      </c>
      <c r="E783" s="7">
        <v>871150070624940</v>
      </c>
      <c r="F783" s="7">
        <v>928025402043</v>
      </c>
      <c r="G783" t="s">
        <v>429</v>
      </c>
      <c r="H783" s="4">
        <v>810</v>
      </c>
      <c r="I783" s="4">
        <v>905</v>
      </c>
      <c r="J783" s="4">
        <f t="shared" si="27"/>
        <v>1086</v>
      </c>
      <c r="K783" s="10">
        <v>0.11728395061728403</v>
      </c>
      <c r="L783" s="7">
        <v>8539311000</v>
      </c>
      <c r="M783" t="s">
        <v>938</v>
      </c>
      <c r="N783">
        <v>25</v>
      </c>
      <c r="O783" t="s">
        <v>958</v>
      </c>
      <c r="P783">
        <v>1</v>
      </c>
      <c r="Q783" s="12">
        <v>15000</v>
      </c>
      <c r="R783" s="22">
        <v>30</v>
      </c>
      <c r="S783" s="12">
        <v>1300</v>
      </c>
      <c r="T783" s="12">
        <f t="shared" si="28"/>
        <v>43.333333333333336</v>
      </c>
      <c r="U783" s="12" t="s">
        <v>1118</v>
      </c>
      <c r="V783" s="12">
        <v>3800</v>
      </c>
      <c r="W783" s="12">
        <v>98</v>
      </c>
      <c r="X783" t="s">
        <v>1116</v>
      </c>
      <c r="Z783">
        <v>28</v>
      </c>
      <c r="AA783">
        <v>908.8</v>
      </c>
      <c r="AD783" s="15" t="s">
        <v>1379</v>
      </c>
      <c r="AE783" t="s">
        <v>2845</v>
      </c>
    </row>
    <row r="784" spans="1:31" x14ac:dyDescent="0.3">
      <c r="A784" s="14" t="s">
        <v>25</v>
      </c>
      <c r="B784" t="s">
        <v>917</v>
      </c>
      <c r="C784" t="s">
        <v>827</v>
      </c>
      <c r="D784" t="s">
        <v>49</v>
      </c>
      <c r="E784" s="7">
        <v>871150070622540</v>
      </c>
      <c r="F784" s="7">
        <v>928048502043</v>
      </c>
      <c r="G784" t="s">
        <v>430</v>
      </c>
      <c r="H784" s="4">
        <v>810</v>
      </c>
      <c r="I784" s="4">
        <v>890</v>
      </c>
      <c r="J784" s="4">
        <f t="shared" si="27"/>
        <v>1068</v>
      </c>
      <c r="K784" s="10">
        <v>9.8765432098765427E-2</v>
      </c>
      <c r="L784" s="7">
        <v>8539311000</v>
      </c>
      <c r="M784" t="s">
        <v>938</v>
      </c>
      <c r="N784">
        <v>25</v>
      </c>
      <c r="O784" t="s">
        <v>958</v>
      </c>
      <c r="P784">
        <v>1</v>
      </c>
      <c r="Q784" s="12">
        <v>15000</v>
      </c>
      <c r="R784" s="22">
        <v>36</v>
      </c>
      <c r="S784" s="12">
        <v>1750</v>
      </c>
      <c r="T784" s="12">
        <f t="shared" si="28"/>
        <v>48.611111111111114</v>
      </c>
      <c r="U784" s="12" t="s">
        <v>1118</v>
      </c>
      <c r="V784" s="12">
        <v>3800</v>
      </c>
      <c r="W784" s="12">
        <v>103</v>
      </c>
      <c r="X784" t="s">
        <v>1116</v>
      </c>
      <c r="Z784">
        <v>28</v>
      </c>
      <c r="AA784">
        <v>1213.5999999999999</v>
      </c>
      <c r="AD784" s="15" t="s">
        <v>1380</v>
      </c>
      <c r="AE784" t="s">
        <v>2845</v>
      </c>
    </row>
    <row r="785" spans="1:31" x14ac:dyDescent="0.3">
      <c r="A785" s="14" t="s">
        <v>25</v>
      </c>
      <c r="B785" t="s">
        <v>917</v>
      </c>
      <c r="C785" t="s">
        <v>827</v>
      </c>
      <c r="D785" t="s">
        <v>49</v>
      </c>
      <c r="E785" s="7">
        <v>871150070623240</v>
      </c>
      <c r="F785" s="7">
        <v>928049002043</v>
      </c>
      <c r="G785" t="s">
        <v>431</v>
      </c>
      <c r="H785" s="4">
        <v>1000</v>
      </c>
      <c r="I785" s="4">
        <v>1095</v>
      </c>
      <c r="J785" s="4">
        <f t="shared" si="27"/>
        <v>1314</v>
      </c>
      <c r="K785" s="10">
        <v>9.4999999999999973E-2</v>
      </c>
      <c r="L785" s="7">
        <v>8539311000</v>
      </c>
      <c r="M785" t="s">
        <v>938</v>
      </c>
      <c r="N785">
        <v>25</v>
      </c>
      <c r="O785" t="s">
        <v>958</v>
      </c>
      <c r="P785">
        <v>1</v>
      </c>
      <c r="Q785" s="12">
        <v>15000</v>
      </c>
      <c r="R785" s="22">
        <v>58.5</v>
      </c>
      <c r="S785" s="12">
        <v>2800</v>
      </c>
      <c r="T785" s="12">
        <f t="shared" si="28"/>
        <v>47.863247863247864</v>
      </c>
      <c r="U785" s="12" t="s">
        <v>1118</v>
      </c>
      <c r="V785" s="12">
        <v>3800</v>
      </c>
      <c r="W785" s="12">
        <v>111</v>
      </c>
      <c r="X785" t="s">
        <v>1116</v>
      </c>
      <c r="Z785">
        <v>28</v>
      </c>
      <c r="AA785">
        <v>1514.2</v>
      </c>
      <c r="AD785" s="15" t="s">
        <v>1381</v>
      </c>
      <c r="AE785" t="s">
        <v>2845</v>
      </c>
    </row>
    <row r="786" spans="1:31" x14ac:dyDescent="0.3">
      <c r="A786" s="14" t="s">
        <v>25</v>
      </c>
      <c r="B786" t="s">
        <v>917</v>
      </c>
      <c r="C786" t="s">
        <v>828</v>
      </c>
      <c r="D786" t="s">
        <v>49</v>
      </c>
      <c r="E786" s="7">
        <v>871829124047100</v>
      </c>
      <c r="F786" s="7">
        <v>927920083055</v>
      </c>
      <c r="G786" t="s">
        <v>432</v>
      </c>
      <c r="H786" s="4">
        <v>96.67</v>
      </c>
      <c r="I786" s="4">
        <v>130.69999999999999</v>
      </c>
      <c r="J786" s="4">
        <f t="shared" si="27"/>
        <v>156.84</v>
      </c>
      <c r="K786" s="10">
        <v>0.35202234405710131</v>
      </c>
      <c r="L786" s="7">
        <v>8539311000</v>
      </c>
      <c r="M786" t="s">
        <v>938</v>
      </c>
      <c r="N786">
        <v>25</v>
      </c>
      <c r="O786" t="s">
        <v>959</v>
      </c>
      <c r="P786">
        <v>1</v>
      </c>
      <c r="Q786" s="12">
        <v>15000</v>
      </c>
      <c r="R786" s="22">
        <v>18</v>
      </c>
      <c r="S786" s="12">
        <v>1350</v>
      </c>
      <c r="T786" s="12">
        <f t="shared" si="28"/>
        <v>75</v>
      </c>
      <c r="U786" s="12" t="s">
        <v>1118</v>
      </c>
      <c r="V786" s="12">
        <v>3000</v>
      </c>
      <c r="X786" t="s">
        <v>1116</v>
      </c>
      <c r="Z786">
        <v>28</v>
      </c>
      <c r="AA786">
        <v>604</v>
      </c>
      <c r="AD786" s="15" t="s">
        <v>1382</v>
      </c>
      <c r="AE786" t="s">
        <v>2845</v>
      </c>
    </row>
    <row r="787" spans="1:31" x14ac:dyDescent="0.3">
      <c r="A787" s="14" t="s">
        <v>25</v>
      </c>
      <c r="B787" t="s">
        <v>917</v>
      </c>
      <c r="C787" t="s">
        <v>828</v>
      </c>
      <c r="D787" t="s">
        <v>49</v>
      </c>
      <c r="E787" s="7">
        <v>871829124053200</v>
      </c>
      <c r="F787" s="7">
        <v>927920084055</v>
      </c>
      <c r="G787" t="s">
        <v>433</v>
      </c>
      <c r="H787" s="4">
        <v>125</v>
      </c>
      <c r="I787" s="4">
        <v>130.69999999999999</v>
      </c>
      <c r="J787" s="4">
        <f t="shared" si="27"/>
        <v>156.84</v>
      </c>
      <c r="K787" s="10">
        <v>4.5599999999999863E-2</v>
      </c>
      <c r="L787" s="7">
        <v>8539311000</v>
      </c>
      <c r="M787" t="s">
        <v>938</v>
      </c>
      <c r="N787">
        <v>25</v>
      </c>
      <c r="O787" t="s">
        <v>958</v>
      </c>
      <c r="P787">
        <v>1</v>
      </c>
      <c r="Q787" s="12">
        <v>15000</v>
      </c>
      <c r="R787" s="22">
        <v>18</v>
      </c>
      <c r="S787" s="12">
        <v>1350</v>
      </c>
      <c r="T787" s="12">
        <f t="shared" si="28"/>
        <v>75</v>
      </c>
      <c r="U787" s="12" t="s">
        <v>1118</v>
      </c>
      <c r="V787" s="12">
        <v>4000</v>
      </c>
      <c r="X787" t="s">
        <v>1116</v>
      </c>
      <c r="Z787">
        <v>28</v>
      </c>
      <c r="AA787">
        <v>604</v>
      </c>
      <c r="AD787" s="15" t="s">
        <v>1383</v>
      </c>
      <c r="AE787" t="s">
        <v>2845</v>
      </c>
    </row>
    <row r="788" spans="1:31" x14ac:dyDescent="0.3">
      <c r="A788" s="14" t="s">
        <v>25</v>
      </c>
      <c r="B788" t="s">
        <v>917</v>
      </c>
      <c r="C788" t="s">
        <v>828</v>
      </c>
      <c r="D788" t="s">
        <v>49</v>
      </c>
      <c r="E788" s="7">
        <v>871829124123200</v>
      </c>
      <c r="F788" s="7">
        <v>927920086555</v>
      </c>
      <c r="G788" t="s">
        <v>434</v>
      </c>
      <c r="H788" s="4">
        <v>125</v>
      </c>
      <c r="I788" s="4">
        <v>136</v>
      </c>
      <c r="J788" s="4">
        <f t="shared" si="27"/>
        <v>163.19999999999999</v>
      </c>
      <c r="K788" s="10">
        <v>8.8000000000000078E-2</v>
      </c>
      <c r="L788" s="7">
        <v>8539311000</v>
      </c>
      <c r="M788" t="s">
        <v>938</v>
      </c>
      <c r="N788">
        <v>25</v>
      </c>
      <c r="O788" t="s">
        <v>959</v>
      </c>
      <c r="P788">
        <v>1</v>
      </c>
      <c r="Q788" s="12">
        <v>15000</v>
      </c>
      <c r="R788" s="22">
        <v>18</v>
      </c>
      <c r="S788" s="12">
        <v>1300</v>
      </c>
      <c r="T788" s="12">
        <f t="shared" si="28"/>
        <v>72.222222222222229</v>
      </c>
      <c r="U788" s="12" t="s">
        <v>1118</v>
      </c>
      <c r="V788" s="12">
        <v>6500</v>
      </c>
      <c r="X788" t="s">
        <v>1116</v>
      </c>
      <c r="Z788">
        <v>28</v>
      </c>
      <c r="AA788">
        <v>604</v>
      </c>
      <c r="AD788" s="15" t="s">
        <v>1384</v>
      </c>
      <c r="AE788" t="s">
        <v>2845</v>
      </c>
    </row>
    <row r="789" spans="1:31" x14ac:dyDescent="0.3">
      <c r="A789" s="14" t="s">
        <v>25</v>
      </c>
      <c r="B789" t="s">
        <v>917</v>
      </c>
      <c r="C789" t="s">
        <v>829</v>
      </c>
      <c r="D789" t="s">
        <v>49</v>
      </c>
      <c r="E789" s="7">
        <v>871150063189340</v>
      </c>
      <c r="F789" s="7">
        <v>927920586514</v>
      </c>
      <c r="G789" t="s">
        <v>435</v>
      </c>
      <c r="H789" s="4">
        <v>380</v>
      </c>
      <c r="I789" s="4">
        <v>380</v>
      </c>
      <c r="J789" s="4">
        <f t="shared" si="27"/>
        <v>456</v>
      </c>
      <c r="K789" s="10">
        <v>0</v>
      </c>
      <c r="L789" s="7">
        <v>8539311000</v>
      </c>
      <c r="M789" t="s">
        <v>938</v>
      </c>
      <c r="N789">
        <v>25</v>
      </c>
      <c r="O789" t="s">
        <v>958</v>
      </c>
      <c r="P789">
        <v>1</v>
      </c>
      <c r="Q789" s="12">
        <v>15000</v>
      </c>
      <c r="R789" s="22">
        <v>30</v>
      </c>
      <c r="S789" s="12">
        <v>2350</v>
      </c>
      <c r="T789" s="12">
        <f t="shared" si="28"/>
        <v>78.333333333333329</v>
      </c>
      <c r="U789" s="12" t="s">
        <v>1118</v>
      </c>
      <c r="V789" s="12">
        <v>6500</v>
      </c>
      <c r="X789" t="s">
        <v>1116</v>
      </c>
      <c r="Z789">
        <v>28</v>
      </c>
      <c r="AA789">
        <v>908.8</v>
      </c>
      <c r="AD789" s="15" t="s">
        <v>1388</v>
      </c>
      <c r="AE789" t="s">
        <v>1143</v>
      </c>
    </row>
    <row r="790" spans="1:31" x14ac:dyDescent="0.3">
      <c r="A790" s="14" t="s">
        <v>25</v>
      </c>
      <c r="B790" t="s">
        <v>917</v>
      </c>
      <c r="C790" t="s">
        <v>828</v>
      </c>
      <c r="D790" t="s">
        <v>49</v>
      </c>
      <c r="E790" s="7">
        <v>871829124125600</v>
      </c>
      <c r="F790" s="7">
        <v>927921083055</v>
      </c>
      <c r="G790" t="s">
        <v>436</v>
      </c>
      <c r="H790" s="4">
        <v>150</v>
      </c>
      <c r="I790" s="4">
        <v>156.9</v>
      </c>
      <c r="J790" s="4">
        <f t="shared" si="27"/>
        <v>188.28</v>
      </c>
      <c r="K790" s="10">
        <v>4.6000000000000041E-2</v>
      </c>
      <c r="L790" s="7">
        <v>8539311000</v>
      </c>
      <c r="M790" t="s">
        <v>938</v>
      </c>
      <c r="N790">
        <v>25</v>
      </c>
      <c r="O790" t="s">
        <v>958</v>
      </c>
      <c r="P790">
        <v>1</v>
      </c>
      <c r="Q790" s="12">
        <v>15000</v>
      </c>
      <c r="R790" s="22">
        <v>36</v>
      </c>
      <c r="S790" s="12">
        <v>3350</v>
      </c>
      <c r="T790" s="12">
        <f t="shared" si="28"/>
        <v>93.055555555555557</v>
      </c>
      <c r="U790" s="12" t="s">
        <v>1118</v>
      </c>
      <c r="V790" s="12">
        <v>3000</v>
      </c>
      <c r="X790" t="s">
        <v>1116</v>
      </c>
      <c r="Z790">
        <v>28</v>
      </c>
      <c r="AA790">
        <v>1213.5999999999999</v>
      </c>
      <c r="AD790" s="15" t="s">
        <v>1385</v>
      </c>
      <c r="AE790" t="s">
        <v>2845</v>
      </c>
    </row>
    <row r="791" spans="1:31" x14ac:dyDescent="0.3">
      <c r="A791" s="14" t="s">
        <v>25</v>
      </c>
      <c r="B791" t="s">
        <v>917</v>
      </c>
      <c r="C791" t="s">
        <v>828</v>
      </c>
      <c r="D791" t="s">
        <v>49</v>
      </c>
      <c r="E791" s="7">
        <v>871829124127000</v>
      </c>
      <c r="F791" s="7">
        <v>927921084055</v>
      </c>
      <c r="G791" t="s">
        <v>437</v>
      </c>
      <c r="H791" s="4">
        <v>150</v>
      </c>
      <c r="I791" s="4">
        <v>156.9</v>
      </c>
      <c r="J791" s="4">
        <f t="shared" si="27"/>
        <v>188.28</v>
      </c>
      <c r="K791" s="10">
        <v>4.6000000000000041E-2</v>
      </c>
      <c r="L791" s="7">
        <v>8539311000</v>
      </c>
      <c r="M791" t="s">
        <v>938</v>
      </c>
      <c r="N791">
        <v>25</v>
      </c>
      <c r="O791" t="s">
        <v>958</v>
      </c>
      <c r="P791">
        <v>1</v>
      </c>
      <c r="Q791" s="12">
        <v>15000</v>
      </c>
      <c r="R791" s="22">
        <v>36</v>
      </c>
      <c r="S791" s="12">
        <v>3350</v>
      </c>
      <c r="T791" s="12">
        <f t="shared" si="28"/>
        <v>93.055555555555557</v>
      </c>
      <c r="U791" s="12" t="s">
        <v>1118</v>
      </c>
      <c r="V791" s="12">
        <v>4000</v>
      </c>
      <c r="X791" t="s">
        <v>1116</v>
      </c>
      <c r="Z791">
        <v>28</v>
      </c>
      <c r="AA791">
        <v>1213.5999999999999</v>
      </c>
      <c r="AD791" s="15" t="s">
        <v>1386</v>
      </c>
      <c r="AE791" t="s">
        <v>2845</v>
      </c>
    </row>
    <row r="792" spans="1:31" x14ac:dyDescent="0.3">
      <c r="A792" s="14" t="s">
        <v>25</v>
      </c>
      <c r="B792" t="s">
        <v>917</v>
      </c>
      <c r="C792" t="s">
        <v>828</v>
      </c>
      <c r="D792" t="s">
        <v>49</v>
      </c>
      <c r="E792" s="7">
        <v>871829124133100</v>
      </c>
      <c r="F792" s="7">
        <v>927922083055</v>
      </c>
      <c r="G792" t="s">
        <v>438</v>
      </c>
      <c r="H792" s="4">
        <v>180</v>
      </c>
      <c r="I792" s="4">
        <v>180</v>
      </c>
      <c r="J792" s="4">
        <f t="shared" si="27"/>
        <v>216</v>
      </c>
      <c r="K792" s="10">
        <v>0</v>
      </c>
      <c r="L792" s="7">
        <v>8539311000</v>
      </c>
      <c r="M792" t="s">
        <v>938</v>
      </c>
      <c r="N792">
        <v>25</v>
      </c>
      <c r="O792" t="s">
        <v>959</v>
      </c>
      <c r="P792">
        <v>1</v>
      </c>
      <c r="Q792" s="12">
        <v>15000</v>
      </c>
      <c r="R792" s="22">
        <v>58.5</v>
      </c>
      <c r="S792" s="12">
        <v>5240</v>
      </c>
      <c r="T792" s="12">
        <f t="shared" si="28"/>
        <v>89.572649572649567</v>
      </c>
      <c r="U792" s="12" t="s">
        <v>1118</v>
      </c>
      <c r="V792" s="12">
        <v>3000</v>
      </c>
      <c r="X792" t="s">
        <v>1116</v>
      </c>
      <c r="Z792">
        <v>28</v>
      </c>
      <c r="AA792">
        <v>1514.2</v>
      </c>
      <c r="AD792" s="15" t="s">
        <v>1387</v>
      </c>
      <c r="AE792" t="s">
        <v>2845</v>
      </c>
    </row>
    <row r="793" spans="1:31" x14ac:dyDescent="0.3">
      <c r="A793" s="14" t="s">
        <v>25</v>
      </c>
      <c r="B793" t="s">
        <v>917</v>
      </c>
      <c r="C793" t="s">
        <v>828</v>
      </c>
      <c r="D793" t="s">
        <v>49</v>
      </c>
      <c r="E793" s="7">
        <v>871829124135500</v>
      </c>
      <c r="F793" s="7">
        <v>927922084055</v>
      </c>
      <c r="G793" t="s">
        <v>439</v>
      </c>
      <c r="H793" s="4">
        <v>180</v>
      </c>
      <c r="I793" s="4">
        <v>180</v>
      </c>
      <c r="J793" s="4">
        <f t="shared" si="27"/>
        <v>216</v>
      </c>
      <c r="K793" s="10">
        <v>0</v>
      </c>
      <c r="L793" s="7">
        <v>8539311000</v>
      </c>
      <c r="M793" t="s">
        <v>938</v>
      </c>
      <c r="N793">
        <v>25</v>
      </c>
      <c r="O793" t="s">
        <v>959</v>
      </c>
      <c r="P793">
        <v>1</v>
      </c>
      <c r="Q793" s="12">
        <v>15000</v>
      </c>
      <c r="R793" s="22">
        <v>58.5</v>
      </c>
      <c r="S793" s="12">
        <v>5240</v>
      </c>
      <c r="T793" s="12">
        <f t="shared" si="28"/>
        <v>89.572649572649567</v>
      </c>
      <c r="U793" s="12" t="s">
        <v>1118</v>
      </c>
      <c r="V793" s="12">
        <v>4000</v>
      </c>
      <c r="X793" t="s">
        <v>1116</v>
      </c>
      <c r="Z793">
        <v>28</v>
      </c>
      <c r="AA793">
        <v>1514.2</v>
      </c>
      <c r="AD793" s="15" t="s">
        <v>1389</v>
      </c>
      <c r="AE793" t="s">
        <v>2845</v>
      </c>
    </row>
    <row r="794" spans="1:31" x14ac:dyDescent="0.3">
      <c r="A794" s="14" t="s">
        <v>25</v>
      </c>
      <c r="B794" t="s">
        <v>917</v>
      </c>
      <c r="C794" t="s">
        <v>828</v>
      </c>
      <c r="D794" t="s">
        <v>49</v>
      </c>
      <c r="E794" s="7">
        <v>871150063225840</v>
      </c>
      <c r="F794" s="7">
        <v>927922086544</v>
      </c>
      <c r="G794" t="s">
        <v>440</v>
      </c>
      <c r="H794" s="4">
        <v>180</v>
      </c>
      <c r="I794" s="4">
        <v>180</v>
      </c>
      <c r="J794" s="4">
        <f t="shared" si="27"/>
        <v>216</v>
      </c>
      <c r="K794" s="10">
        <v>0</v>
      </c>
      <c r="L794" s="7">
        <v>8539311000</v>
      </c>
      <c r="M794" t="s">
        <v>2766</v>
      </c>
      <c r="N794">
        <v>25</v>
      </c>
      <c r="O794" t="s">
        <v>958</v>
      </c>
      <c r="P794">
        <v>1</v>
      </c>
      <c r="Q794" s="12">
        <v>15000</v>
      </c>
      <c r="R794" s="22">
        <v>59.4</v>
      </c>
      <c r="S794" s="12">
        <v>5000</v>
      </c>
      <c r="T794" s="12">
        <f t="shared" si="28"/>
        <v>84.17508417508418</v>
      </c>
      <c r="U794" s="12" t="s">
        <v>1118</v>
      </c>
      <c r="V794" s="12">
        <v>6500</v>
      </c>
      <c r="X794" t="s">
        <v>1116</v>
      </c>
      <c r="Z794">
        <v>28</v>
      </c>
      <c r="AA794">
        <v>1514.2</v>
      </c>
      <c r="AD794" s="15" t="s">
        <v>1390</v>
      </c>
      <c r="AE794" t="s">
        <v>1143</v>
      </c>
    </row>
    <row r="795" spans="1:31" x14ac:dyDescent="0.3">
      <c r="A795" s="14" t="s">
        <v>25</v>
      </c>
      <c r="B795" t="s">
        <v>915</v>
      </c>
      <c r="C795" t="s">
        <v>830</v>
      </c>
      <c r="D795" t="s">
        <v>49</v>
      </c>
      <c r="E795" s="7">
        <v>871829168944700</v>
      </c>
      <c r="F795" s="7">
        <v>928195405330</v>
      </c>
      <c r="G795" t="s">
        <v>441</v>
      </c>
      <c r="H795" s="4">
        <v>2850</v>
      </c>
      <c r="I795" s="4">
        <v>3100</v>
      </c>
      <c r="J795" s="4">
        <f t="shared" si="27"/>
        <v>3720</v>
      </c>
      <c r="K795" s="10">
        <v>8.7719298245614086E-2</v>
      </c>
      <c r="L795" s="7">
        <v>8539329000</v>
      </c>
      <c r="M795" t="s">
        <v>939</v>
      </c>
      <c r="N795">
        <v>6</v>
      </c>
      <c r="O795" t="s">
        <v>958</v>
      </c>
      <c r="P795">
        <v>1</v>
      </c>
      <c r="Q795" s="12">
        <v>12000</v>
      </c>
      <c r="R795" s="22">
        <v>39.1</v>
      </c>
      <c r="S795" s="12">
        <v>1750</v>
      </c>
      <c r="T795" s="12">
        <f t="shared" si="28"/>
        <v>44.757033248081839</v>
      </c>
      <c r="U795" s="12" t="s">
        <v>1100</v>
      </c>
      <c r="V795" s="12">
        <v>3000</v>
      </c>
      <c r="W795" s="12">
        <v>89</v>
      </c>
      <c r="X795" t="s">
        <v>962</v>
      </c>
      <c r="Z795">
        <v>111</v>
      </c>
      <c r="AA795">
        <v>95</v>
      </c>
      <c r="AD795" s="15" t="s">
        <v>1391</v>
      </c>
      <c r="AE795" t="s">
        <v>2845</v>
      </c>
    </row>
    <row r="796" spans="1:31" x14ac:dyDescent="0.3">
      <c r="A796" s="14" t="s">
        <v>25</v>
      </c>
      <c r="B796" t="s">
        <v>915</v>
      </c>
      <c r="C796" t="s">
        <v>830</v>
      </c>
      <c r="D796" t="s">
        <v>49</v>
      </c>
      <c r="E796" s="7">
        <v>871829168970600</v>
      </c>
      <c r="F796" s="7">
        <v>928195705330</v>
      </c>
      <c r="G796" t="s">
        <v>442</v>
      </c>
      <c r="H796" s="4">
        <v>2850</v>
      </c>
      <c r="I796" s="4">
        <v>3100</v>
      </c>
      <c r="J796" s="4">
        <f t="shared" si="27"/>
        <v>3720</v>
      </c>
      <c r="K796" s="10">
        <v>8.7719298245614086E-2</v>
      </c>
      <c r="L796" s="7">
        <v>8539329000</v>
      </c>
      <c r="M796" t="s">
        <v>939</v>
      </c>
      <c r="N796">
        <v>6</v>
      </c>
      <c r="O796" t="s">
        <v>958</v>
      </c>
      <c r="P796">
        <v>1</v>
      </c>
      <c r="Q796" s="12">
        <v>12000</v>
      </c>
      <c r="R796" s="22">
        <v>73.2</v>
      </c>
      <c r="S796" s="12">
        <v>3550</v>
      </c>
      <c r="T796" s="12">
        <f t="shared" si="28"/>
        <v>48.497267759562838</v>
      </c>
      <c r="U796" s="12" t="s">
        <v>1100</v>
      </c>
      <c r="V796" s="12">
        <v>3000</v>
      </c>
      <c r="W796" s="12">
        <v>89</v>
      </c>
      <c r="X796" t="s">
        <v>962</v>
      </c>
      <c r="Z796">
        <v>111</v>
      </c>
      <c r="AA796">
        <v>95</v>
      </c>
      <c r="AD796" s="15" t="s">
        <v>1392</v>
      </c>
      <c r="AE796" t="s">
        <v>2845</v>
      </c>
    </row>
    <row r="797" spans="1:31" x14ac:dyDescent="0.3">
      <c r="A797" s="14" t="s">
        <v>25</v>
      </c>
      <c r="B797" t="s">
        <v>915</v>
      </c>
      <c r="C797" t="s">
        <v>830</v>
      </c>
      <c r="D797" t="s">
        <v>49</v>
      </c>
      <c r="E797" s="7">
        <v>871829168978200</v>
      </c>
      <c r="F797" s="7">
        <v>928195805330</v>
      </c>
      <c r="G797" t="s">
        <v>443</v>
      </c>
      <c r="H797" s="4">
        <v>2850</v>
      </c>
      <c r="I797" s="4">
        <v>3100</v>
      </c>
      <c r="J797" s="4">
        <f t="shared" si="27"/>
        <v>3720</v>
      </c>
      <c r="K797" s="10">
        <v>8.7719298245614086E-2</v>
      </c>
      <c r="L797" s="7">
        <v>8539329000</v>
      </c>
      <c r="M797" t="s">
        <v>939</v>
      </c>
      <c r="N797">
        <v>6</v>
      </c>
      <c r="O797" t="s">
        <v>958</v>
      </c>
      <c r="P797">
        <v>1</v>
      </c>
      <c r="Q797" s="12">
        <v>12000</v>
      </c>
      <c r="R797" s="22">
        <v>73.2</v>
      </c>
      <c r="S797" s="12">
        <v>3550</v>
      </c>
      <c r="T797" s="12">
        <f t="shared" si="28"/>
        <v>48.497267759562838</v>
      </c>
      <c r="U797" s="12" t="s">
        <v>1020</v>
      </c>
      <c r="V797" s="12">
        <v>3000</v>
      </c>
      <c r="W797" s="12">
        <v>89</v>
      </c>
      <c r="X797" t="s">
        <v>962</v>
      </c>
      <c r="Z797">
        <v>111</v>
      </c>
      <c r="AA797">
        <v>95</v>
      </c>
      <c r="AD797" s="15" t="s">
        <v>1393</v>
      </c>
      <c r="AE797" t="s">
        <v>2845</v>
      </c>
    </row>
    <row r="798" spans="1:31" x14ac:dyDescent="0.3">
      <c r="A798" s="14" t="s">
        <v>25</v>
      </c>
      <c r="B798" t="s">
        <v>915</v>
      </c>
      <c r="C798" t="s">
        <v>831</v>
      </c>
      <c r="D798" t="s">
        <v>49</v>
      </c>
      <c r="E798" s="7">
        <v>871150019780115</v>
      </c>
      <c r="F798" s="7">
        <v>928083705125</v>
      </c>
      <c r="G798" t="s">
        <v>444</v>
      </c>
      <c r="H798" s="4">
        <v>1157.5</v>
      </c>
      <c r="I798" s="4">
        <v>1270.3</v>
      </c>
      <c r="J798" s="4">
        <f t="shared" si="27"/>
        <v>1524.36</v>
      </c>
      <c r="K798" s="10">
        <v>9.7451403887689025E-2</v>
      </c>
      <c r="L798" s="7">
        <v>8539329000</v>
      </c>
      <c r="M798" t="s">
        <v>939</v>
      </c>
      <c r="N798">
        <v>12</v>
      </c>
      <c r="O798" t="s">
        <v>958</v>
      </c>
      <c r="P798">
        <v>1</v>
      </c>
      <c r="Q798" s="12">
        <v>12000</v>
      </c>
      <c r="R798" s="22">
        <v>150.1</v>
      </c>
      <c r="S798" s="12">
        <v>13000</v>
      </c>
      <c r="T798" s="12">
        <f t="shared" si="28"/>
        <v>86.608927381745502</v>
      </c>
      <c r="U798" s="12" t="s">
        <v>1118</v>
      </c>
      <c r="V798" s="12">
        <v>3000</v>
      </c>
      <c r="W798" s="12">
        <v>96</v>
      </c>
      <c r="X798" t="s">
        <v>962</v>
      </c>
      <c r="Z798">
        <v>20</v>
      </c>
      <c r="AA798">
        <v>110</v>
      </c>
      <c r="AD798" s="15" t="s">
        <v>1394</v>
      </c>
      <c r="AE798" t="s">
        <v>2845</v>
      </c>
    </row>
    <row r="799" spans="1:31" x14ac:dyDescent="0.3">
      <c r="A799" s="14" t="s">
        <v>25</v>
      </c>
      <c r="B799" t="s">
        <v>915</v>
      </c>
      <c r="C799" t="s">
        <v>831</v>
      </c>
      <c r="D799" t="s">
        <v>49</v>
      </c>
      <c r="E799" s="7">
        <v>871150020005115</v>
      </c>
      <c r="F799" s="7">
        <v>928084605131</v>
      </c>
      <c r="G799" t="s">
        <v>445</v>
      </c>
      <c r="H799" s="4">
        <v>1215</v>
      </c>
      <c r="I799" s="4">
        <v>1270.3</v>
      </c>
      <c r="J799" s="4">
        <f t="shared" si="27"/>
        <v>1524.36</v>
      </c>
      <c r="K799" s="10">
        <v>4.5514403292181038E-2</v>
      </c>
      <c r="L799" s="7">
        <v>8539329000</v>
      </c>
      <c r="M799" t="s">
        <v>939</v>
      </c>
      <c r="N799">
        <v>12</v>
      </c>
      <c r="O799" t="s">
        <v>958</v>
      </c>
      <c r="P799">
        <v>1</v>
      </c>
      <c r="Q799" s="12">
        <v>12000</v>
      </c>
      <c r="R799" s="22">
        <v>150.1</v>
      </c>
      <c r="S799" s="12">
        <v>12100</v>
      </c>
      <c r="T799" s="12">
        <f t="shared" si="28"/>
        <v>80.612924716855431</v>
      </c>
      <c r="U799" s="12" t="s">
        <v>1118</v>
      </c>
      <c r="V799" s="12">
        <v>4200</v>
      </c>
      <c r="W799" s="12">
        <v>90</v>
      </c>
      <c r="X799" t="s">
        <v>962</v>
      </c>
      <c r="Z799">
        <v>20</v>
      </c>
      <c r="AA799">
        <v>110</v>
      </c>
      <c r="AD799" s="15" t="s">
        <v>1395</v>
      </c>
      <c r="AE799" t="s">
        <v>2845</v>
      </c>
    </row>
    <row r="800" spans="1:31" x14ac:dyDescent="0.3">
      <c r="A800" s="14" t="s">
        <v>25</v>
      </c>
      <c r="B800" t="s">
        <v>915</v>
      </c>
      <c r="C800" t="s">
        <v>831</v>
      </c>
      <c r="D800" t="s">
        <v>49</v>
      </c>
      <c r="E800" s="7">
        <v>871869648443200</v>
      </c>
      <c r="F800" s="7">
        <v>928083105129</v>
      </c>
      <c r="G800" t="s">
        <v>446</v>
      </c>
      <c r="H800" s="4">
        <v>1120</v>
      </c>
      <c r="I800" s="4">
        <v>1215</v>
      </c>
      <c r="J800" s="4">
        <f t="shared" si="27"/>
        <v>1458</v>
      </c>
      <c r="K800" s="10">
        <v>8.4821428571428603E-2</v>
      </c>
      <c r="L800" s="7">
        <v>8539329000</v>
      </c>
      <c r="M800" t="s">
        <v>939</v>
      </c>
      <c r="N800">
        <v>12</v>
      </c>
      <c r="O800" t="s">
        <v>959</v>
      </c>
      <c r="P800">
        <v>1</v>
      </c>
      <c r="Q800" s="12">
        <v>12000</v>
      </c>
      <c r="R800" s="22">
        <v>39.1</v>
      </c>
      <c r="S800" s="12">
        <v>3100</v>
      </c>
      <c r="T800" s="12">
        <f t="shared" si="28"/>
        <v>79.283887468030684</v>
      </c>
      <c r="U800" s="12" t="s">
        <v>1118</v>
      </c>
      <c r="V800" s="12">
        <v>3000</v>
      </c>
      <c r="W800" s="12">
        <v>82</v>
      </c>
      <c r="X800" t="s">
        <v>962</v>
      </c>
      <c r="Z800">
        <v>20</v>
      </c>
      <c r="AA800">
        <v>103</v>
      </c>
      <c r="AD800" s="15" t="s">
        <v>1396</v>
      </c>
      <c r="AE800" t="s">
        <v>2845</v>
      </c>
    </row>
    <row r="801" spans="1:31" x14ac:dyDescent="0.3">
      <c r="A801" s="14" t="s">
        <v>25</v>
      </c>
      <c r="B801" t="s">
        <v>915</v>
      </c>
      <c r="C801" t="s">
        <v>831</v>
      </c>
      <c r="D801" t="s">
        <v>49</v>
      </c>
      <c r="E801" s="7">
        <v>871869648445600</v>
      </c>
      <c r="F801" s="7">
        <v>928094305129</v>
      </c>
      <c r="G801" t="s">
        <v>447</v>
      </c>
      <c r="H801" s="4">
        <v>1120</v>
      </c>
      <c r="I801" s="4">
        <v>1215</v>
      </c>
      <c r="J801" s="4">
        <f t="shared" si="27"/>
        <v>1458</v>
      </c>
      <c r="K801" s="10">
        <v>8.4821428571428603E-2</v>
      </c>
      <c r="L801" s="7">
        <v>8539329000</v>
      </c>
      <c r="M801" t="s">
        <v>939</v>
      </c>
      <c r="N801">
        <v>12</v>
      </c>
      <c r="O801" t="s">
        <v>959</v>
      </c>
      <c r="P801">
        <v>1</v>
      </c>
      <c r="Q801" s="12">
        <v>12000</v>
      </c>
      <c r="R801" s="22">
        <v>39.1</v>
      </c>
      <c r="S801" s="12">
        <v>3000</v>
      </c>
      <c r="T801" s="12">
        <f t="shared" si="28"/>
        <v>76.726342710997443</v>
      </c>
      <c r="U801" s="12" t="s">
        <v>1118</v>
      </c>
      <c r="V801" s="12">
        <v>4200</v>
      </c>
      <c r="W801" s="12">
        <v>85</v>
      </c>
      <c r="X801" t="s">
        <v>962</v>
      </c>
      <c r="Z801">
        <v>20</v>
      </c>
      <c r="AA801">
        <v>103</v>
      </c>
      <c r="AD801" s="15" t="s">
        <v>1397</v>
      </c>
      <c r="AE801" t="s">
        <v>2845</v>
      </c>
    </row>
    <row r="802" spans="1:31" x14ac:dyDescent="0.3">
      <c r="A802" s="14" t="s">
        <v>25</v>
      </c>
      <c r="B802" t="s">
        <v>915</v>
      </c>
      <c r="C802" t="s">
        <v>831</v>
      </c>
      <c r="D802" t="s">
        <v>49</v>
      </c>
      <c r="E802" s="7">
        <v>871150021126215</v>
      </c>
      <c r="F802" s="7">
        <v>928094305125</v>
      </c>
      <c r="G802" t="s">
        <v>447</v>
      </c>
      <c r="H802" s="4">
        <v>1120</v>
      </c>
      <c r="I802" s="4">
        <v>1215</v>
      </c>
      <c r="J802" s="4">
        <f t="shared" si="27"/>
        <v>1458</v>
      </c>
      <c r="K802" s="10">
        <v>8.4821428571428603E-2</v>
      </c>
      <c r="L802" s="7">
        <v>8539329000</v>
      </c>
      <c r="M802" t="s">
        <v>939</v>
      </c>
      <c r="N802">
        <v>12</v>
      </c>
      <c r="O802" t="s">
        <v>958</v>
      </c>
      <c r="P802">
        <v>1</v>
      </c>
      <c r="Q802" s="12">
        <v>12000</v>
      </c>
      <c r="R802" s="22">
        <v>39.1</v>
      </c>
      <c r="S802" s="12">
        <v>3000</v>
      </c>
      <c r="T802" s="12">
        <f t="shared" si="28"/>
        <v>76.726342710997443</v>
      </c>
      <c r="U802" s="12" t="s">
        <v>1118</v>
      </c>
      <c r="V802" s="12">
        <v>4200</v>
      </c>
      <c r="W802" s="12">
        <v>85</v>
      </c>
      <c r="X802" t="s">
        <v>962</v>
      </c>
      <c r="Z802">
        <v>20</v>
      </c>
      <c r="AA802">
        <v>103</v>
      </c>
      <c r="AD802" s="15" t="s">
        <v>1398</v>
      </c>
      <c r="AE802" t="s">
        <v>2845</v>
      </c>
    </row>
    <row r="803" spans="1:31" x14ac:dyDescent="0.3">
      <c r="A803" s="14" t="s">
        <v>25</v>
      </c>
      <c r="B803" t="s">
        <v>915</v>
      </c>
      <c r="C803" t="s">
        <v>831</v>
      </c>
      <c r="D803" t="s">
        <v>49</v>
      </c>
      <c r="E803" s="7">
        <v>871869648447000</v>
      </c>
      <c r="F803" s="7">
        <v>928082305129</v>
      </c>
      <c r="G803" t="s">
        <v>448</v>
      </c>
      <c r="H803" s="4">
        <v>1120</v>
      </c>
      <c r="I803" s="4">
        <v>1215</v>
      </c>
      <c r="J803" s="4">
        <f t="shared" si="27"/>
        <v>1458</v>
      </c>
      <c r="K803" s="10">
        <v>8.4821428571428603E-2</v>
      </c>
      <c r="L803" s="7">
        <v>8539329000</v>
      </c>
      <c r="M803" t="s">
        <v>939</v>
      </c>
      <c r="N803">
        <v>12</v>
      </c>
      <c r="O803" t="s">
        <v>959</v>
      </c>
      <c r="P803">
        <v>1</v>
      </c>
      <c r="Q803" s="12">
        <v>12000</v>
      </c>
      <c r="R803" s="22">
        <v>73.2</v>
      </c>
      <c r="S803" s="12">
        <v>6200</v>
      </c>
      <c r="T803" s="12">
        <f t="shared" si="28"/>
        <v>84.699453551912569</v>
      </c>
      <c r="U803" s="12" t="s">
        <v>1118</v>
      </c>
      <c r="V803" s="12">
        <v>3000</v>
      </c>
      <c r="W803" s="12">
        <v>88</v>
      </c>
      <c r="X803" t="s">
        <v>962</v>
      </c>
      <c r="Z803">
        <v>20</v>
      </c>
      <c r="AA803">
        <v>103</v>
      </c>
      <c r="AD803" s="15" t="s">
        <v>1399</v>
      </c>
      <c r="AE803" t="s">
        <v>2845</v>
      </c>
    </row>
    <row r="804" spans="1:31" x14ac:dyDescent="0.3">
      <c r="A804" s="14" t="s">
        <v>25</v>
      </c>
      <c r="B804" t="s">
        <v>915</v>
      </c>
      <c r="C804" t="s">
        <v>831</v>
      </c>
      <c r="D804" t="s">
        <v>49</v>
      </c>
      <c r="E804" s="7">
        <v>871869648449400</v>
      </c>
      <c r="F804" s="7">
        <v>928084505129</v>
      </c>
      <c r="G804" t="s">
        <v>449</v>
      </c>
      <c r="H804" s="4">
        <v>1120</v>
      </c>
      <c r="I804" s="4">
        <v>1215</v>
      </c>
      <c r="J804" s="4">
        <f t="shared" si="27"/>
        <v>1458</v>
      </c>
      <c r="K804" s="10">
        <v>8.4821428571428603E-2</v>
      </c>
      <c r="L804" s="7">
        <v>8539329000</v>
      </c>
      <c r="M804" t="s">
        <v>939</v>
      </c>
      <c r="N804">
        <v>12</v>
      </c>
      <c r="O804" t="s">
        <v>959</v>
      </c>
      <c r="P804">
        <v>1</v>
      </c>
      <c r="Q804" s="12">
        <v>12000</v>
      </c>
      <c r="R804" s="22">
        <v>73.2</v>
      </c>
      <c r="S804" s="12">
        <v>6200</v>
      </c>
      <c r="T804" s="12">
        <f t="shared" si="28"/>
        <v>84.699453551912569</v>
      </c>
      <c r="U804" s="12" t="s">
        <v>1118</v>
      </c>
      <c r="V804" s="12">
        <v>4200</v>
      </c>
      <c r="W804" s="12">
        <v>88</v>
      </c>
      <c r="X804" t="s">
        <v>962</v>
      </c>
      <c r="Z804">
        <v>20</v>
      </c>
      <c r="AA804">
        <v>103</v>
      </c>
      <c r="AD804" s="15" t="s">
        <v>1400</v>
      </c>
      <c r="AE804" t="s">
        <v>2845</v>
      </c>
    </row>
    <row r="805" spans="1:31" x14ac:dyDescent="0.3">
      <c r="A805" s="14" t="s">
        <v>25</v>
      </c>
      <c r="B805" t="s">
        <v>915</v>
      </c>
      <c r="C805" t="s">
        <v>832</v>
      </c>
      <c r="D805" t="s">
        <v>49</v>
      </c>
      <c r="E805" s="7">
        <v>872790087169200</v>
      </c>
      <c r="F805" s="7">
        <v>928183205125</v>
      </c>
      <c r="G805" t="s">
        <v>450</v>
      </c>
      <c r="H805" s="4">
        <v>1260</v>
      </c>
      <c r="I805" s="4">
        <v>1370</v>
      </c>
      <c r="J805" s="4">
        <f t="shared" si="27"/>
        <v>1644</v>
      </c>
      <c r="K805" s="10">
        <v>8.7301587301587213E-2</v>
      </c>
      <c r="L805" s="7">
        <v>8539329000</v>
      </c>
      <c r="M805" t="s">
        <v>939</v>
      </c>
      <c r="N805">
        <v>12</v>
      </c>
      <c r="O805" t="s">
        <v>958</v>
      </c>
      <c r="P805">
        <v>1</v>
      </c>
      <c r="Q805" s="12">
        <v>20000</v>
      </c>
      <c r="R805" s="22">
        <v>100.1</v>
      </c>
      <c r="S805" s="12">
        <v>11000</v>
      </c>
      <c r="T805" s="12">
        <f t="shared" si="28"/>
        <v>109.8901098901099</v>
      </c>
      <c r="U805" s="12" t="s">
        <v>1118</v>
      </c>
      <c r="V805" s="12">
        <v>3000</v>
      </c>
      <c r="W805" s="12">
        <v>88</v>
      </c>
      <c r="X805" t="s">
        <v>962</v>
      </c>
      <c r="Z805">
        <v>20</v>
      </c>
      <c r="AA805">
        <v>110</v>
      </c>
      <c r="AD805" s="15" t="s">
        <v>1401</v>
      </c>
      <c r="AE805" t="s">
        <v>2845</v>
      </c>
    </row>
    <row r="806" spans="1:31" x14ac:dyDescent="0.3">
      <c r="A806" s="14" t="s">
        <v>25</v>
      </c>
      <c r="B806" t="s">
        <v>915</v>
      </c>
      <c r="C806" t="s">
        <v>832</v>
      </c>
      <c r="D806" t="s">
        <v>49</v>
      </c>
      <c r="E806" s="7">
        <v>871150021312915</v>
      </c>
      <c r="F806" s="7">
        <v>928094705125</v>
      </c>
      <c r="G806" t="s">
        <v>451</v>
      </c>
      <c r="H806" s="4">
        <v>1260</v>
      </c>
      <c r="I806" s="4">
        <v>1370</v>
      </c>
      <c r="J806" s="4">
        <f t="shared" si="27"/>
        <v>1644</v>
      </c>
      <c r="K806" s="10">
        <v>8.7301587301587213E-2</v>
      </c>
      <c r="L806" s="7">
        <v>8539329000</v>
      </c>
      <c r="M806" t="s">
        <v>939</v>
      </c>
      <c r="N806">
        <v>12</v>
      </c>
      <c r="O806" t="s">
        <v>958</v>
      </c>
      <c r="P806">
        <v>1</v>
      </c>
      <c r="Q806" s="12">
        <v>12000</v>
      </c>
      <c r="R806" s="22">
        <v>150.1</v>
      </c>
      <c r="S806" s="12">
        <v>14600</v>
      </c>
      <c r="T806" s="12">
        <f t="shared" si="28"/>
        <v>97.268487674883417</v>
      </c>
      <c r="U806" s="12" t="s">
        <v>1118</v>
      </c>
      <c r="V806" s="12">
        <v>3000</v>
      </c>
      <c r="W806" s="12">
        <v>92</v>
      </c>
      <c r="X806" t="s">
        <v>962</v>
      </c>
      <c r="Z806">
        <v>20</v>
      </c>
      <c r="AA806">
        <v>110</v>
      </c>
      <c r="AD806" s="15" t="s">
        <v>1402</v>
      </c>
      <c r="AE806" t="s">
        <v>2845</v>
      </c>
    </row>
    <row r="807" spans="1:31" x14ac:dyDescent="0.3">
      <c r="A807" s="14" t="s">
        <v>25</v>
      </c>
      <c r="B807" t="s">
        <v>915</v>
      </c>
      <c r="C807" t="s">
        <v>832</v>
      </c>
      <c r="D807" t="s">
        <v>49</v>
      </c>
      <c r="E807" s="7">
        <v>872790087156200</v>
      </c>
      <c r="F807" s="7">
        <v>928183305125</v>
      </c>
      <c r="G807" t="s">
        <v>452</v>
      </c>
      <c r="H807" s="4">
        <v>1260</v>
      </c>
      <c r="I807" s="4">
        <v>1370</v>
      </c>
      <c r="J807" s="4">
        <f t="shared" si="27"/>
        <v>1644</v>
      </c>
      <c r="K807" s="10">
        <v>8.7301587301587213E-2</v>
      </c>
      <c r="L807" s="7">
        <v>8539329000</v>
      </c>
      <c r="M807" t="s">
        <v>939</v>
      </c>
      <c r="N807">
        <v>12</v>
      </c>
      <c r="O807" t="s">
        <v>959</v>
      </c>
      <c r="P807">
        <v>1</v>
      </c>
      <c r="Q807" s="12">
        <v>20000</v>
      </c>
      <c r="R807" s="22">
        <v>20.100000000000001</v>
      </c>
      <c r="S807" s="12">
        <v>1800</v>
      </c>
      <c r="T807" s="12">
        <f t="shared" si="28"/>
        <v>89.552238805970148</v>
      </c>
      <c r="U807" s="12" t="s">
        <v>1118</v>
      </c>
      <c r="V807" s="12">
        <v>3000</v>
      </c>
      <c r="W807" s="12">
        <v>95</v>
      </c>
      <c r="X807" t="s">
        <v>962</v>
      </c>
      <c r="Z807">
        <v>20</v>
      </c>
      <c r="AA807">
        <v>103</v>
      </c>
      <c r="AD807" s="15" t="s">
        <v>1403</v>
      </c>
      <c r="AE807" t="s">
        <v>2845</v>
      </c>
    </row>
    <row r="808" spans="1:31" x14ac:dyDescent="0.3">
      <c r="A808" s="14" t="s">
        <v>25</v>
      </c>
      <c r="B808" t="s">
        <v>915</v>
      </c>
      <c r="C808" t="s">
        <v>832</v>
      </c>
      <c r="D808" t="s">
        <v>49</v>
      </c>
      <c r="E808" s="7">
        <v>871869648451700</v>
      </c>
      <c r="F808" s="7">
        <v>928185205129</v>
      </c>
      <c r="G808" t="s">
        <v>453</v>
      </c>
      <c r="H808" s="4">
        <v>1260</v>
      </c>
      <c r="I808" s="4">
        <v>1370</v>
      </c>
      <c r="J808" s="4">
        <f t="shared" si="27"/>
        <v>1644</v>
      </c>
      <c r="K808" s="10">
        <v>8.7301587301587213E-2</v>
      </c>
      <c r="L808" s="7">
        <v>8539329000</v>
      </c>
      <c r="M808" t="s">
        <v>939</v>
      </c>
      <c r="N808">
        <v>12</v>
      </c>
      <c r="O808" t="s">
        <v>959</v>
      </c>
      <c r="P808">
        <v>1</v>
      </c>
      <c r="Q808" s="12">
        <v>20000</v>
      </c>
      <c r="R808" s="22">
        <v>39.1</v>
      </c>
      <c r="S808" s="12">
        <v>3800</v>
      </c>
      <c r="T808" s="12">
        <f t="shared" si="28"/>
        <v>97.186700767263417</v>
      </c>
      <c r="U808" s="12" t="s">
        <v>1118</v>
      </c>
      <c r="V808" s="12">
        <v>3000</v>
      </c>
      <c r="W808" s="12">
        <v>85</v>
      </c>
      <c r="X808" t="s">
        <v>962</v>
      </c>
      <c r="Z808">
        <v>20</v>
      </c>
      <c r="AA808">
        <v>103</v>
      </c>
      <c r="AD808" s="15" t="s">
        <v>1404</v>
      </c>
      <c r="AE808" t="s">
        <v>2845</v>
      </c>
    </row>
    <row r="809" spans="1:31" x14ac:dyDescent="0.3">
      <c r="A809" s="14" t="s">
        <v>25</v>
      </c>
      <c r="B809" t="s">
        <v>915</v>
      </c>
      <c r="C809" t="s">
        <v>832</v>
      </c>
      <c r="D809" t="s">
        <v>49</v>
      </c>
      <c r="E809" s="7">
        <v>871869648453100</v>
      </c>
      <c r="F809" s="7">
        <v>928193605129</v>
      </c>
      <c r="G809" t="s">
        <v>454</v>
      </c>
      <c r="H809" s="4">
        <v>1260</v>
      </c>
      <c r="I809" s="4">
        <v>1370</v>
      </c>
      <c r="J809" s="4">
        <f t="shared" si="27"/>
        <v>1644</v>
      </c>
      <c r="K809" s="10">
        <v>8.7301587301587213E-2</v>
      </c>
      <c r="L809" s="7">
        <v>8539329000</v>
      </c>
      <c r="M809" t="s">
        <v>939</v>
      </c>
      <c r="N809">
        <v>12</v>
      </c>
      <c r="O809" t="s">
        <v>959</v>
      </c>
      <c r="P809">
        <v>1</v>
      </c>
      <c r="Q809" s="12">
        <v>15000</v>
      </c>
      <c r="R809" s="22">
        <v>39.1</v>
      </c>
      <c r="S809" s="12">
        <v>3800</v>
      </c>
      <c r="T809" s="12">
        <f t="shared" si="28"/>
        <v>97.186700767263417</v>
      </c>
      <c r="U809" s="12" t="s">
        <v>1118</v>
      </c>
      <c r="V809" s="12">
        <v>4200</v>
      </c>
      <c r="W809" s="12">
        <v>90</v>
      </c>
      <c r="X809" t="s">
        <v>962</v>
      </c>
      <c r="Z809">
        <v>20</v>
      </c>
      <c r="AA809">
        <v>103</v>
      </c>
      <c r="AD809" s="15" t="s">
        <v>1408</v>
      </c>
      <c r="AE809" t="s">
        <v>2845</v>
      </c>
    </row>
    <row r="810" spans="1:31" x14ac:dyDescent="0.3">
      <c r="A810" s="14" t="s">
        <v>25</v>
      </c>
      <c r="B810" t="s">
        <v>915</v>
      </c>
      <c r="C810" t="s">
        <v>832</v>
      </c>
      <c r="D810" t="s">
        <v>49</v>
      </c>
      <c r="E810" s="7">
        <v>872790093060300</v>
      </c>
      <c r="F810" s="7">
        <v>928191705131</v>
      </c>
      <c r="G810" t="s">
        <v>455</v>
      </c>
      <c r="H810" s="4">
        <v>1260</v>
      </c>
      <c r="I810" s="4">
        <v>1370</v>
      </c>
      <c r="J810" s="4">
        <f t="shared" si="27"/>
        <v>1644</v>
      </c>
      <c r="K810" s="10">
        <v>8.7301587301587213E-2</v>
      </c>
      <c r="L810" s="7">
        <v>8539329000</v>
      </c>
      <c r="M810" t="s">
        <v>939</v>
      </c>
      <c r="N810">
        <v>12</v>
      </c>
      <c r="O810" t="s">
        <v>958</v>
      </c>
      <c r="P810">
        <v>1</v>
      </c>
      <c r="Q810" s="12">
        <v>20000</v>
      </c>
      <c r="R810" s="22">
        <v>50.2</v>
      </c>
      <c r="S810" s="12">
        <v>5450</v>
      </c>
      <c r="T810" s="12">
        <f t="shared" si="28"/>
        <v>108.56573705179282</v>
      </c>
      <c r="U810" s="12" t="s">
        <v>1118</v>
      </c>
      <c r="V810" s="12">
        <v>3000</v>
      </c>
      <c r="W810" s="12">
        <v>90</v>
      </c>
      <c r="X810" t="s">
        <v>962</v>
      </c>
      <c r="Z810">
        <v>20</v>
      </c>
      <c r="AA810">
        <v>103</v>
      </c>
      <c r="AD810" s="15" t="s">
        <v>1405</v>
      </c>
      <c r="AE810" t="s">
        <v>2845</v>
      </c>
    </row>
    <row r="811" spans="1:31" x14ac:dyDescent="0.3">
      <c r="A811" s="14" t="s">
        <v>25</v>
      </c>
      <c r="B811" t="s">
        <v>915</v>
      </c>
      <c r="C811" t="s">
        <v>832</v>
      </c>
      <c r="D811" t="s">
        <v>49</v>
      </c>
      <c r="E811" s="7">
        <v>871869648455500</v>
      </c>
      <c r="F811" s="7">
        <v>928185305129</v>
      </c>
      <c r="G811" t="s">
        <v>456</v>
      </c>
      <c r="H811" s="4">
        <v>1052.5</v>
      </c>
      <c r="I811" s="4">
        <v>1100.3999999999999</v>
      </c>
      <c r="J811" s="4">
        <f t="shared" si="27"/>
        <v>1320.48</v>
      </c>
      <c r="K811" s="10">
        <v>4.5510688836104318E-2</v>
      </c>
      <c r="L811" s="7">
        <v>8539329000</v>
      </c>
      <c r="M811" t="s">
        <v>939</v>
      </c>
      <c r="N811">
        <v>12</v>
      </c>
      <c r="O811" t="s">
        <v>959</v>
      </c>
      <c r="P811">
        <v>1</v>
      </c>
      <c r="Q811" s="12">
        <v>20000</v>
      </c>
      <c r="R811" s="22">
        <v>73.2</v>
      </c>
      <c r="S811" s="12">
        <v>7500</v>
      </c>
      <c r="T811" s="12">
        <f t="shared" si="28"/>
        <v>102.45901639344262</v>
      </c>
      <c r="U811" s="12" t="s">
        <v>1118</v>
      </c>
      <c r="V811" s="12">
        <v>3000</v>
      </c>
      <c r="W811" s="12">
        <v>85</v>
      </c>
      <c r="X811" t="s">
        <v>962</v>
      </c>
      <c r="Z811">
        <v>20</v>
      </c>
      <c r="AA811">
        <v>103</v>
      </c>
      <c r="AD811" s="15" t="s">
        <v>1414</v>
      </c>
      <c r="AE811" t="s">
        <v>2845</v>
      </c>
    </row>
    <row r="812" spans="1:31" x14ac:dyDescent="0.3">
      <c r="A812" s="14" t="s">
        <v>25</v>
      </c>
      <c r="B812" t="s">
        <v>915</v>
      </c>
      <c r="C812" t="s">
        <v>832</v>
      </c>
      <c r="D812" t="s">
        <v>49</v>
      </c>
      <c r="E812" s="7">
        <v>871869648457900</v>
      </c>
      <c r="F812" s="7">
        <v>928193705129</v>
      </c>
      <c r="G812" t="s">
        <v>457</v>
      </c>
      <c r="H812" s="4">
        <v>1052.5</v>
      </c>
      <c r="I812" s="4">
        <v>1100.3999999999999</v>
      </c>
      <c r="J812" s="4">
        <f t="shared" si="27"/>
        <v>1320.48</v>
      </c>
      <c r="K812" s="10">
        <v>4.5510688836104318E-2</v>
      </c>
      <c r="L812" s="7">
        <v>8539329000</v>
      </c>
      <c r="M812" t="s">
        <v>939</v>
      </c>
      <c r="N812">
        <v>12</v>
      </c>
      <c r="O812" t="s">
        <v>959</v>
      </c>
      <c r="P812">
        <v>1</v>
      </c>
      <c r="Q812" s="12">
        <v>15000</v>
      </c>
      <c r="R812" s="22">
        <v>73.2</v>
      </c>
      <c r="S812" s="12">
        <v>7300</v>
      </c>
      <c r="T812" s="12">
        <f t="shared" si="28"/>
        <v>99.726775956284143</v>
      </c>
      <c r="U812" s="12" t="s">
        <v>1118</v>
      </c>
      <c r="V812" s="12">
        <v>4200</v>
      </c>
      <c r="W812" s="12">
        <v>87</v>
      </c>
      <c r="X812" t="s">
        <v>962</v>
      </c>
      <c r="Z812">
        <v>20</v>
      </c>
      <c r="AA812">
        <v>103</v>
      </c>
      <c r="AD812" s="15" t="s">
        <v>1406</v>
      </c>
      <c r="AE812" t="s">
        <v>2845</v>
      </c>
    </row>
    <row r="813" spans="1:31" x14ac:dyDescent="0.3">
      <c r="A813" s="14" t="s">
        <v>25</v>
      </c>
      <c r="B813" t="s">
        <v>915</v>
      </c>
      <c r="C813" t="s">
        <v>833</v>
      </c>
      <c r="D813" t="s">
        <v>49</v>
      </c>
      <c r="E813" s="7">
        <v>871869648459300</v>
      </c>
      <c r="F813" s="7">
        <v>928085205129</v>
      </c>
      <c r="G813" t="s">
        <v>458</v>
      </c>
      <c r="H813" s="4">
        <v>1150</v>
      </c>
      <c r="I813" s="4">
        <v>1230</v>
      </c>
      <c r="J813" s="4">
        <f t="shared" si="27"/>
        <v>1476</v>
      </c>
      <c r="K813" s="10">
        <v>6.956521739130439E-2</v>
      </c>
      <c r="L813" s="7">
        <v>8539329000</v>
      </c>
      <c r="M813" t="s">
        <v>939</v>
      </c>
      <c r="N813">
        <v>12</v>
      </c>
      <c r="O813" t="s">
        <v>959</v>
      </c>
      <c r="P813">
        <v>1</v>
      </c>
      <c r="Q813" s="12">
        <v>12000</v>
      </c>
      <c r="R813" s="22">
        <v>39.1</v>
      </c>
      <c r="S813" s="12">
        <v>3100</v>
      </c>
      <c r="T813" s="12">
        <f t="shared" ref="T813:T839" si="29">S813/R813</f>
        <v>79.283887468030684</v>
      </c>
      <c r="U813" s="12" t="s">
        <v>1118</v>
      </c>
      <c r="V813" s="12">
        <v>3000</v>
      </c>
      <c r="W813" s="12">
        <v>88</v>
      </c>
      <c r="X813" t="s">
        <v>962</v>
      </c>
      <c r="Z813">
        <v>15</v>
      </c>
      <c r="AA813">
        <v>85</v>
      </c>
      <c r="AD813" s="15" t="s">
        <v>1407</v>
      </c>
      <c r="AE813" t="s">
        <v>2845</v>
      </c>
    </row>
    <row r="814" spans="1:31" x14ac:dyDescent="0.3">
      <c r="A814" s="14" t="s">
        <v>25</v>
      </c>
      <c r="B814" t="s">
        <v>915</v>
      </c>
      <c r="C814" t="s">
        <v>833</v>
      </c>
      <c r="D814" t="s">
        <v>49</v>
      </c>
      <c r="E814" s="7">
        <v>871869648461600</v>
      </c>
      <c r="F814" s="7">
        <v>928093805129</v>
      </c>
      <c r="G814" t="s">
        <v>459</v>
      </c>
      <c r="H814" s="4">
        <v>1150</v>
      </c>
      <c r="I814" s="4">
        <v>1230</v>
      </c>
      <c r="J814" s="4">
        <f t="shared" si="27"/>
        <v>1476</v>
      </c>
      <c r="K814" s="10">
        <v>6.956521739130439E-2</v>
      </c>
      <c r="L814" s="7">
        <v>8539329000</v>
      </c>
      <c r="M814" t="s">
        <v>939</v>
      </c>
      <c r="N814">
        <v>12</v>
      </c>
      <c r="O814" t="s">
        <v>959</v>
      </c>
      <c r="P814">
        <v>1</v>
      </c>
      <c r="Q814" s="12">
        <v>12000</v>
      </c>
      <c r="R814" s="22">
        <v>39.1</v>
      </c>
      <c r="S814" s="12">
        <v>3100</v>
      </c>
      <c r="T814" s="12">
        <f t="shared" si="29"/>
        <v>79.283887468030684</v>
      </c>
      <c r="U814" s="12" t="s">
        <v>1118</v>
      </c>
      <c r="V814" s="12">
        <v>4200</v>
      </c>
      <c r="W814" s="12">
        <v>85</v>
      </c>
      <c r="X814" t="s">
        <v>962</v>
      </c>
      <c r="Z814">
        <v>15</v>
      </c>
      <c r="AA814">
        <v>85</v>
      </c>
      <c r="AD814" s="15" t="s">
        <v>1415</v>
      </c>
      <c r="AE814" t="s">
        <v>1143</v>
      </c>
    </row>
    <row r="815" spans="1:31" x14ac:dyDescent="0.3">
      <c r="A815" s="14" t="s">
        <v>25</v>
      </c>
      <c r="B815" t="s">
        <v>915</v>
      </c>
      <c r="C815" t="s">
        <v>833</v>
      </c>
      <c r="D815" t="s">
        <v>49</v>
      </c>
      <c r="E815" s="7">
        <v>871869648463000</v>
      </c>
      <c r="F815" s="7">
        <v>928086505129</v>
      </c>
      <c r="G815" t="s">
        <v>460</v>
      </c>
      <c r="H815" s="4">
        <v>1150</v>
      </c>
      <c r="I815" s="4">
        <v>1230</v>
      </c>
      <c r="J815" s="4">
        <f t="shared" si="27"/>
        <v>1476</v>
      </c>
      <c r="K815" s="10">
        <v>6.956521739130439E-2</v>
      </c>
      <c r="L815" s="7">
        <v>8539329000</v>
      </c>
      <c r="M815" t="s">
        <v>939</v>
      </c>
      <c r="N815">
        <v>12</v>
      </c>
      <c r="O815" t="s">
        <v>959</v>
      </c>
      <c r="P815">
        <v>1</v>
      </c>
      <c r="Q815" s="12">
        <v>12000</v>
      </c>
      <c r="R815" s="22">
        <v>73.2</v>
      </c>
      <c r="S815" s="12">
        <v>6200</v>
      </c>
      <c r="T815" s="12">
        <f t="shared" si="29"/>
        <v>84.699453551912569</v>
      </c>
      <c r="U815" s="12" t="s">
        <v>1118</v>
      </c>
      <c r="V815" s="12">
        <v>3000</v>
      </c>
      <c r="W815" s="12">
        <v>83</v>
      </c>
      <c r="X815" t="s">
        <v>962</v>
      </c>
      <c r="Z815">
        <v>15</v>
      </c>
      <c r="AA815">
        <v>85</v>
      </c>
      <c r="AD815" s="15" t="s">
        <v>1409</v>
      </c>
      <c r="AE815" t="s">
        <v>2845</v>
      </c>
    </row>
    <row r="816" spans="1:31" x14ac:dyDescent="0.3">
      <c r="A816" s="14" t="s">
        <v>25</v>
      </c>
      <c r="B816" t="s">
        <v>915</v>
      </c>
      <c r="C816" t="s">
        <v>834</v>
      </c>
      <c r="D816" t="s">
        <v>49</v>
      </c>
      <c r="E816" s="7">
        <v>872790087158600</v>
      </c>
      <c r="F816" s="7">
        <v>928183405125</v>
      </c>
      <c r="G816" t="s">
        <v>461</v>
      </c>
      <c r="H816" s="4">
        <v>1260</v>
      </c>
      <c r="I816" s="4">
        <v>1370</v>
      </c>
      <c r="J816" s="4">
        <f t="shared" si="27"/>
        <v>1644</v>
      </c>
      <c r="K816" s="10">
        <v>8.7301587301587213E-2</v>
      </c>
      <c r="L816" s="7">
        <v>8539329000</v>
      </c>
      <c r="M816" t="s">
        <v>939</v>
      </c>
      <c r="N816">
        <v>12</v>
      </c>
      <c r="O816" t="s">
        <v>958</v>
      </c>
      <c r="P816">
        <v>1</v>
      </c>
      <c r="Q816" s="12">
        <v>20000</v>
      </c>
      <c r="R816" s="22">
        <v>20.100000000000001</v>
      </c>
      <c r="S816" s="12">
        <v>1750</v>
      </c>
      <c r="T816" s="12">
        <f t="shared" si="29"/>
        <v>87.06467661691542</v>
      </c>
      <c r="U816" s="12" t="s">
        <v>1118</v>
      </c>
      <c r="V816" s="12">
        <v>3000</v>
      </c>
      <c r="W816" s="12">
        <v>95</v>
      </c>
      <c r="X816" t="s">
        <v>962</v>
      </c>
      <c r="Z816">
        <v>15</v>
      </c>
      <c r="AA816">
        <v>85</v>
      </c>
      <c r="AD816" s="15" t="s">
        <v>1410</v>
      </c>
      <c r="AE816" t="s">
        <v>2845</v>
      </c>
    </row>
    <row r="817" spans="1:31" x14ac:dyDescent="0.3">
      <c r="A817" s="14" t="s">
        <v>25</v>
      </c>
      <c r="B817" t="s">
        <v>915</v>
      </c>
      <c r="C817" t="s">
        <v>834</v>
      </c>
      <c r="D817" t="s">
        <v>49</v>
      </c>
      <c r="E817" s="7">
        <v>871869648467800</v>
      </c>
      <c r="F817" s="7">
        <v>928189105129</v>
      </c>
      <c r="G817" t="s">
        <v>462</v>
      </c>
      <c r="H817" s="4">
        <v>1260</v>
      </c>
      <c r="I817" s="4">
        <v>1260</v>
      </c>
      <c r="J817" s="4">
        <f t="shared" si="27"/>
        <v>1512</v>
      </c>
      <c r="K817" s="10">
        <v>0</v>
      </c>
      <c r="L817" s="7">
        <v>8539329000</v>
      </c>
      <c r="M817" t="s">
        <v>939</v>
      </c>
      <c r="N817">
        <v>12</v>
      </c>
      <c r="O817" t="s">
        <v>959</v>
      </c>
      <c r="P817">
        <v>1</v>
      </c>
      <c r="Q817" s="12">
        <v>20000</v>
      </c>
      <c r="R817" s="22">
        <v>39.1</v>
      </c>
      <c r="S817" s="12">
        <v>4000</v>
      </c>
      <c r="T817" s="12">
        <f t="shared" si="29"/>
        <v>102.30179028132991</v>
      </c>
      <c r="U817" s="12" t="s">
        <v>1118</v>
      </c>
      <c r="V817" s="12">
        <v>3000</v>
      </c>
      <c r="W817" s="12">
        <v>85</v>
      </c>
      <c r="X817" t="s">
        <v>962</v>
      </c>
      <c r="Z817">
        <v>15</v>
      </c>
      <c r="AA817">
        <v>85</v>
      </c>
      <c r="AD817" s="15" t="s">
        <v>1411</v>
      </c>
      <c r="AE817" t="s">
        <v>2845</v>
      </c>
    </row>
    <row r="818" spans="1:31" x14ac:dyDescent="0.3">
      <c r="A818" s="14" t="s">
        <v>25</v>
      </c>
      <c r="B818" t="s">
        <v>915</v>
      </c>
      <c r="C818" t="s">
        <v>834</v>
      </c>
      <c r="D818" t="s">
        <v>49</v>
      </c>
      <c r="E818" s="7">
        <v>871869648469200</v>
      </c>
      <c r="F818" s="7">
        <v>928193805129</v>
      </c>
      <c r="G818" t="s">
        <v>463</v>
      </c>
      <c r="H818" s="4">
        <v>1260</v>
      </c>
      <c r="I818" s="4">
        <v>1370</v>
      </c>
      <c r="J818" s="4">
        <f t="shared" si="27"/>
        <v>1644</v>
      </c>
      <c r="K818" s="10">
        <v>8.7301587301587213E-2</v>
      </c>
      <c r="L818" s="7">
        <v>8539329000</v>
      </c>
      <c r="M818" t="s">
        <v>939</v>
      </c>
      <c r="N818">
        <v>12</v>
      </c>
      <c r="O818" t="s">
        <v>959</v>
      </c>
      <c r="P818">
        <v>1</v>
      </c>
      <c r="Q818" s="12">
        <v>15000</v>
      </c>
      <c r="R818" s="22">
        <v>39.1</v>
      </c>
      <c r="S818" s="12">
        <v>3800</v>
      </c>
      <c r="T818" s="12">
        <f t="shared" si="29"/>
        <v>97.186700767263417</v>
      </c>
      <c r="U818" s="12" t="s">
        <v>1118</v>
      </c>
      <c r="V818" s="12">
        <v>4200</v>
      </c>
      <c r="W818" s="12">
        <v>91</v>
      </c>
      <c r="X818" t="s">
        <v>962</v>
      </c>
      <c r="Z818">
        <v>15</v>
      </c>
      <c r="AA818">
        <v>85</v>
      </c>
      <c r="AD818" s="15" t="s">
        <v>1412</v>
      </c>
      <c r="AE818" t="s">
        <v>1143</v>
      </c>
    </row>
    <row r="819" spans="1:31" x14ac:dyDescent="0.3">
      <c r="A819" s="14" t="s">
        <v>25</v>
      </c>
      <c r="B819" t="s">
        <v>915</v>
      </c>
      <c r="C819" t="s">
        <v>834</v>
      </c>
      <c r="D819" t="s">
        <v>49</v>
      </c>
      <c r="E819" s="7">
        <v>871869648471500</v>
      </c>
      <c r="F819" s="7">
        <v>928189505129</v>
      </c>
      <c r="G819" t="s">
        <v>464</v>
      </c>
      <c r="H819" s="4">
        <v>1260</v>
      </c>
      <c r="I819" s="4">
        <v>1260</v>
      </c>
      <c r="J819" s="4">
        <f t="shared" si="27"/>
        <v>1512</v>
      </c>
      <c r="K819" s="10">
        <v>0</v>
      </c>
      <c r="L819" s="7">
        <v>8539329000</v>
      </c>
      <c r="M819" t="s">
        <v>939</v>
      </c>
      <c r="N819">
        <v>12</v>
      </c>
      <c r="O819" t="s">
        <v>959</v>
      </c>
      <c r="P819">
        <v>1</v>
      </c>
      <c r="Q819" s="12">
        <v>20000</v>
      </c>
      <c r="R819" s="22">
        <v>73.2</v>
      </c>
      <c r="S819" s="12">
        <v>7800</v>
      </c>
      <c r="T819" s="12">
        <f t="shared" si="29"/>
        <v>106.55737704918032</v>
      </c>
      <c r="U819" s="12" t="s">
        <v>1118</v>
      </c>
      <c r="V819" s="12">
        <v>3000</v>
      </c>
      <c r="W819" s="12">
        <v>85</v>
      </c>
      <c r="X819" t="s">
        <v>962</v>
      </c>
      <c r="Z819">
        <v>15</v>
      </c>
      <c r="AA819">
        <v>85</v>
      </c>
      <c r="AD819" s="15" t="s">
        <v>1413</v>
      </c>
      <c r="AE819" t="s">
        <v>2845</v>
      </c>
    </row>
    <row r="820" spans="1:31" x14ac:dyDescent="0.3">
      <c r="A820" s="14" t="s">
        <v>25</v>
      </c>
      <c r="B820" t="s">
        <v>915</v>
      </c>
      <c r="C820" t="s">
        <v>834</v>
      </c>
      <c r="D820" t="s">
        <v>49</v>
      </c>
      <c r="E820" s="7">
        <v>871869648473900</v>
      </c>
      <c r="F820" s="7">
        <v>928193905129</v>
      </c>
      <c r="G820" t="s">
        <v>465</v>
      </c>
      <c r="H820" s="4">
        <v>1260</v>
      </c>
      <c r="I820" s="4">
        <v>1260</v>
      </c>
      <c r="J820" s="4">
        <f t="shared" si="27"/>
        <v>1512</v>
      </c>
      <c r="K820" s="10">
        <v>0</v>
      </c>
      <c r="L820" s="7">
        <v>8539329000</v>
      </c>
      <c r="M820" t="s">
        <v>939</v>
      </c>
      <c r="N820">
        <v>12</v>
      </c>
      <c r="O820" t="s">
        <v>959</v>
      </c>
      <c r="P820">
        <v>1</v>
      </c>
      <c r="Q820" s="12">
        <v>15000</v>
      </c>
      <c r="R820" s="22">
        <v>73.2</v>
      </c>
      <c r="S820" s="12">
        <v>7500</v>
      </c>
      <c r="T820" s="12">
        <f t="shared" si="29"/>
        <v>102.45901639344262</v>
      </c>
      <c r="U820" s="12" t="s">
        <v>1118</v>
      </c>
      <c r="V820" s="12">
        <v>4200</v>
      </c>
      <c r="W820" s="12">
        <v>88</v>
      </c>
      <c r="X820" t="s">
        <v>962</v>
      </c>
      <c r="Z820">
        <v>15</v>
      </c>
      <c r="AA820">
        <v>85</v>
      </c>
      <c r="AD820" s="15" t="s">
        <v>1420</v>
      </c>
      <c r="AE820" t="s">
        <v>2845</v>
      </c>
    </row>
    <row r="821" spans="1:31" x14ac:dyDescent="0.3">
      <c r="A821" s="14" t="s">
        <v>25</v>
      </c>
      <c r="B821" t="s">
        <v>915</v>
      </c>
      <c r="C821" t="s">
        <v>835</v>
      </c>
      <c r="D821" t="s">
        <v>49</v>
      </c>
      <c r="E821" s="7">
        <v>871150019784915</v>
      </c>
      <c r="F821" s="7">
        <v>928083605133</v>
      </c>
      <c r="G821" t="s">
        <v>466</v>
      </c>
      <c r="H821" s="4">
        <v>1520</v>
      </c>
      <c r="I821" s="4">
        <v>1600</v>
      </c>
      <c r="J821" s="4">
        <f t="shared" si="27"/>
        <v>1920</v>
      </c>
      <c r="K821" s="10">
        <v>5.2631578947368363E-2</v>
      </c>
      <c r="L821" s="7">
        <v>8539329000</v>
      </c>
      <c r="M821" t="s">
        <v>939</v>
      </c>
      <c r="N821">
        <v>12</v>
      </c>
      <c r="O821" t="s">
        <v>958</v>
      </c>
      <c r="P821">
        <v>1</v>
      </c>
      <c r="Q821" s="12">
        <v>16000</v>
      </c>
      <c r="R821" s="22">
        <v>147</v>
      </c>
      <c r="S821" s="12">
        <v>12750</v>
      </c>
      <c r="T821" s="12">
        <f t="shared" si="29"/>
        <v>86.734693877551024</v>
      </c>
      <c r="U821" s="12" t="s">
        <v>1118</v>
      </c>
      <c r="V821" s="12">
        <v>3000</v>
      </c>
      <c r="W821" s="12">
        <v>98</v>
      </c>
      <c r="X821" t="s">
        <v>962</v>
      </c>
      <c r="Z821">
        <v>22</v>
      </c>
      <c r="AA821">
        <v>137.43</v>
      </c>
      <c r="AD821" s="15" t="s">
        <v>1416</v>
      </c>
      <c r="AE821" t="s">
        <v>2845</v>
      </c>
    </row>
    <row r="822" spans="1:31" x14ac:dyDescent="0.3">
      <c r="A822" s="14" t="s">
        <v>25</v>
      </c>
      <c r="B822" t="s">
        <v>915</v>
      </c>
      <c r="C822" t="s">
        <v>835</v>
      </c>
      <c r="D822" t="s">
        <v>49</v>
      </c>
      <c r="E822" s="7">
        <v>871150020025915</v>
      </c>
      <c r="F822" s="7">
        <v>928084805133</v>
      </c>
      <c r="G822" t="s">
        <v>467</v>
      </c>
      <c r="H822" s="4">
        <v>1800</v>
      </c>
      <c r="I822" s="4">
        <v>1800</v>
      </c>
      <c r="J822" s="4">
        <f t="shared" si="27"/>
        <v>2160</v>
      </c>
      <c r="K822" s="10">
        <v>0</v>
      </c>
      <c r="L822" s="7">
        <v>8539329000</v>
      </c>
      <c r="M822" t="s">
        <v>939</v>
      </c>
      <c r="N822">
        <v>12</v>
      </c>
      <c r="O822" t="s">
        <v>958</v>
      </c>
      <c r="P822">
        <v>1</v>
      </c>
      <c r="Q822" s="12">
        <v>16000</v>
      </c>
      <c r="R822" s="22">
        <v>152</v>
      </c>
      <c r="S822" s="12">
        <v>13650</v>
      </c>
      <c r="T822" s="12">
        <f t="shared" si="29"/>
        <v>89.80263157894737</v>
      </c>
      <c r="U822" s="12" t="s">
        <v>1118</v>
      </c>
      <c r="V822" s="12">
        <v>4200</v>
      </c>
      <c r="W822" s="12">
        <v>103</v>
      </c>
      <c r="X822" t="s">
        <v>962</v>
      </c>
      <c r="Z822">
        <v>22</v>
      </c>
      <c r="AA822">
        <v>137.43</v>
      </c>
      <c r="AD822" s="15" t="s">
        <v>1417</v>
      </c>
      <c r="AE822" t="s">
        <v>2845</v>
      </c>
    </row>
    <row r="823" spans="1:31" x14ac:dyDescent="0.3">
      <c r="A823" s="14" t="s">
        <v>25</v>
      </c>
      <c r="B823" t="s">
        <v>915</v>
      </c>
      <c r="C823" t="s">
        <v>835</v>
      </c>
      <c r="D823" t="s">
        <v>49</v>
      </c>
      <c r="E823" s="7">
        <v>871150019782515</v>
      </c>
      <c r="F823" s="7">
        <v>928082205125</v>
      </c>
      <c r="G823" t="s">
        <v>468</v>
      </c>
      <c r="H823" s="4">
        <v>1520</v>
      </c>
      <c r="I823" s="4">
        <v>1520</v>
      </c>
      <c r="J823" s="4">
        <f t="shared" si="27"/>
        <v>1824</v>
      </c>
      <c r="K823" s="10">
        <v>0</v>
      </c>
      <c r="L823" s="7">
        <v>8539329000</v>
      </c>
      <c r="M823" t="s">
        <v>939</v>
      </c>
      <c r="N823">
        <v>12</v>
      </c>
      <c r="O823" t="s">
        <v>958</v>
      </c>
      <c r="P823">
        <v>1</v>
      </c>
      <c r="Q823" s="12">
        <v>16000</v>
      </c>
      <c r="R823" s="22">
        <v>71</v>
      </c>
      <c r="S823" s="12">
        <v>6000</v>
      </c>
      <c r="T823" s="12">
        <f t="shared" si="29"/>
        <v>84.507042253521121</v>
      </c>
      <c r="U823" s="12" t="s">
        <v>1118</v>
      </c>
      <c r="V823" s="12">
        <v>3000</v>
      </c>
      <c r="W823" s="12">
        <v>94</v>
      </c>
      <c r="X823" t="s">
        <v>962</v>
      </c>
      <c r="Z823">
        <v>22</v>
      </c>
      <c r="AA823">
        <v>119.63</v>
      </c>
      <c r="AD823" s="15" t="s">
        <v>1418</v>
      </c>
      <c r="AE823" t="s">
        <v>2845</v>
      </c>
    </row>
    <row r="824" spans="1:31" x14ac:dyDescent="0.3">
      <c r="A824" s="14" t="s">
        <v>25</v>
      </c>
      <c r="B824" t="s">
        <v>915</v>
      </c>
      <c r="C824" t="s">
        <v>835</v>
      </c>
      <c r="D824" t="s">
        <v>49</v>
      </c>
      <c r="E824" s="7">
        <v>871150020002015</v>
      </c>
      <c r="F824" s="7">
        <v>928084705133</v>
      </c>
      <c r="G824" t="s">
        <v>469</v>
      </c>
      <c r="H824" s="4">
        <v>1520</v>
      </c>
      <c r="I824" s="4">
        <v>1520</v>
      </c>
      <c r="J824" s="4">
        <f t="shared" si="27"/>
        <v>1824</v>
      </c>
      <c r="K824" s="10">
        <v>0</v>
      </c>
      <c r="L824" s="7">
        <v>8539329000</v>
      </c>
      <c r="M824" t="s">
        <v>939</v>
      </c>
      <c r="N824">
        <v>12</v>
      </c>
      <c r="O824" t="s">
        <v>958</v>
      </c>
      <c r="P824">
        <v>1</v>
      </c>
      <c r="Q824" s="12">
        <v>16000</v>
      </c>
      <c r="R824" s="22">
        <v>71.5</v>
      </c>
      <c r="S824" s="12">
        <v>5450</v>
      </c>
      <c r="T824" s="12">
        <f t="shared" si="29"/>
        <v>76.223776223776227</v>
      </c>
      <c r="U824" s="12" t="s">
        <v>1118</v>
      </c>
      <c r="V824" s="12">
        <v>4200</v>
      </c>
      <c r="W824" s="12">
        <v>90</v>
      </c>
      <c r="X824" t="s">
        <v>962</v>
      </c>
      <c r="Z824">
        <v>22</v>
      </c>
      <c r="AA824">
        <v>119.63</v>
      </c>
      <c r="AD824" s="15" t="s">
        <v>1419</v>
      </c>
      <c r="AE824" t="s">
        <v>2845</v>
      </c>
    </row>
    <row r="825" spans="1:31" x14ac:dyDescent="0.3">
      <c r="A825" s="14" t="s">
        <v>25</v>
      </c>
      <c r="B825" t="s">
        <v>915</v>
      </c>
      <c r="C825" t="s">
        <v>836</v>
      </c>
      <c r="D825" t="s">
        <v>49</v>
      </c>
      <c r="E825" s="7">
        <v>871150020751715</v>
      </c>
      <c r="F825" s="7">
        <v>928087905130</v>
      </c>
      <c r="G825" t="s">
        <v>470</v>
      </c>
      <c r="H825" s="4">
        <v>2020</v>
      </c>
      <c r="I825" s="4">
        <v>2200</v>
      </c>
      <c r="J825" s="4">
        <f t="shared" ref="J825:J877" si="30">ROUND(I825*1.2,2)</f>
        <v>2640</v>
      </c>
      <c r="K825" s="10">
        <v>8.9108910891089188E-2</v>
      </c>
      <c r="L825" s="7">
        <v>8539329000</v>
      </c>
      <c r="M825" t="s">
        <v>939</v>
      </c>
      <c r="N825">
        <v>12</v>
      </c>
      <c r="O825" t="s">
        <v>958</v>
      </c>
      <c r="P825">
        <v>1</v>
      </c>
      <c r="Q825" s="12">
        <v>12000</v>
      </c>
      <c r="R825" s="22">
        <v>22.1</v>
      </c>
      <c r="S825" s="12">
        <v>1600</v>
      </c>
      <c r="T825" s="12">
        <f t="shared" si="29"/>
        <v>72.398190045248867</v>
      </c>
      <c r="U825" s="12" t="s">
        <v>1118</v>
      </c>
      <c r="V825" s="12">
        <v>3000</v>
      </c>
      <c r="W825" s="12">
        <v>100</v>
      </c>
      <c r="X825" t="s">
        <v>962</v>
      </c>
      <c r="Z825">
        <v>13.2</v>
      </c>
      <c r="AA825">
        <v>52</v>
      </c>
      <c r="AD825" s="15" t="s">
        <v>1421</v>
      </c>
      <c r="AE825" t="s">
        <v>2845</v>
      </c>
    </row>
    <row r="826" spans="1:31" x14ac:dyDescent="0.3">
      <c r="A826" s="14" t="s">
        <v>25</v>
      </c>
      <c r="B826" t="s">
        <v>915</v>
      </c>
      <c r="C826" t="s">
        <v>836</v>
      </c>
      <c r="D826" t="s">
        <v>49</v>
      </c>
      <c r="E826" s="7">
        <v>871150021149115</v>
      </c>
      <c r="F826" s="7">
        <v>928093905130</v>
      </c>
      <c r="G826" t="s">
        <v>471</v>
      </c>
      <c r="H826" s="4">
        <v>2020</v>
      </c>
      <c r="I826" s="4">
        <v>2200</v>
      </c>
      <c r="J826" s="4">
        <f t="shared" si="30"/>
        <v>2640</v>
      </c>
      <c r="K826" s="10">
        <v>8.9108910891089188E-2</v>
      </c>
      <c r="L826" s="7">
        <v>8539329000</v>
      </c>
      <c r="M826" t="s">
        <v>939</v>
      </c>
      <c r="N826">
        <v>12</v>
      </c>
      <c r="O826" t="s">
        <v>958</v>
      </c>
      <c r="P826">
        <v>1</v>
      </c>
      <c r="Q826" s="12">
        <v>12000</v>
      </c>
      <c r="R826" s="22">
        <v>39.1</v>
      </c>
      <c r="S826" s="12">
        <v>3000</v>
      </c>
      <c r="T826" s="12">
        <f t="shared" si="29"/>
        <v>76.726342710997443</v>
      </c>
      <c r="U826" s="12" t="s">
        <v>1118</v>
      </c>
      <c r="V826" s="12">
        <v>3000</v>
      </c>
      <c r="W826" s="12">
        <v>96</v>
      </c>
      <c r="X826" t="s">
        <v>962</v>
      </c>
      <c r="Z826">
        <v>13.2</v>
      </c>
      <c r="AA826">
        <v>52</v>
      </c>
      <c r="AD826" s="15" t="s">
        <v>1422</v>
      </c>
      <c r="AE826" t="s">
        <v>2845</v>
      </c>
    </row>
    <row r="827" spans="1:31" x14ac:dyDescent="0.3">
      <c r="A827" s="14" t="s">
        <v>25</v>
      </c>
      <c r="B827" t="s">
        <v>915</v>
      </c>
      <c r="C827" t="s">
        <v>825</v>
      </c>
      <c r="D827" t="s">
        <v>49</v>
      </c>
      <c r="E827" s="7">
        <v>872790092860000</v>
      </c>
      <c r="F827" s="7">
        <v>928196805130</v>
      </c>
      <c r="G827" t="s">
        <v>472</v>
      </c>
      <c r="H827" s="4">
        <v>17825</v>
      </c>
      <c r="I827" s="4">
        <v>18635.3</v>
      </c>
      <c r="J827" s="4">
        <f t="shared" si="30"/>
        <v>22362.36</v>
      </c>
      <c r="K827" s="10">
        <v>4.5458625525946594E-2</v>
      </c>
      <c r="L827" s="7">
        <v>8539329000</v>
      </c>
      <c r="M827" t="s">
        <v>939</v>
      </c>
      <c r="N827">
        <v>1</v>
      </c>
      <c r="O827" t="s">
        <v>958</v>
      </c>
      <c r="P827">
        <v>1</v>
      </c>
      <c r="Q827" s="12">
        <v>4500</v>
      </c>
      <c r="R827" s="22">
        <v>2070</v>
      </c>
      <c r="S827" s="12">
        <v>223500</v>
      </c>
      <c r="T827" s="12">
        <f t="shared" si="29"/>
        <v>107.97101449275362</v>
      </c>
      <c r="U827" s="12" t="s">
        <v>1118</v>
      </c>
      <c r="V827" s="12">
        <v>5600</v>
      </c>
      <c r="W827" s="12">
        <v>205</v>
      </c>
      <c r="X827" t="s">
        <v>962</v>
      </c>
      <c r="Z827">
        <v>41</v>
      </c>
      <c r="AA827">
        <v>188</v>
      </c>
      <c r="AD827" s="15" t="s">
        <v>1423</v>
      </c>
      <c r="AE827" t="s">
        <v>2845</v>
      </c>
    </row>
    <row r="828" spans="1:31" x14ac:dyDescent="0.3">
      <c r="A828" s="14" t="s">
        <v>25</v>
      </c>
      <c r="B828" t="s">
        <v>916</v>
      </c>
      <c r="C828" t="s">
        <v>837</v>
      </c>
      <c r="D828" t="s">
        <v>49</v>
      </c>
      <c r="E828" s="7">
        <v>871150020233815</v>
      </c>
      <c r="F828" s="7">
        <v>928158905131</v>
      </c>
      <c r="G828" t="s">
        <v>473</v>
      </c>
      <c r="H828" s="4">
        <v>3200</v>
      </c>
      <c r="I828" s="4">
        <v>3500</v>
      </c>
      <c r="J828" s="4">
        <f t="shared" si="30"/>
        <v>4200</v>
      </c>
      <c r="K828" s="10">
        <v>9.375E-2</v>
      </c>
      <c r="L828" s="7">
        <v>8539322000</v>
      </c>
      <c r="M828" t="s">
        <v>939</v>
      </c>
      <c r="N828">
        <v>12</v>
      </c>
      <c r="O828" t="s">
        <v>958</v>
      </c>
      <c r="P828">
        <v>1</v>
      </c>
      <c r="Q828" s="12">
        <v>10000</v>
      </c>
      <c r="R828" s="22">
        <v>102</v>
      </c>
      <c r="S828" s="12">
        <v>5300</v>
      </c>
      <c r="T828" s="12">
        <f t="shared" si="29"/>
        <v>51.96078431372549</v>
      </c>
      <c r="U828" s="12" t="s">
        <v>1118</v>
      </c>
      <c r="V828" s="12">
        <v>2500</v>
      </c>
      <c r="W828" s="12">
        <v>91</v>
      </c>
      <c r="X828" t="s">
        <v>962</v>
      </c>
      <c r="Z828">
        <v>20</v>
      </c>
      <c r="AA828">
        <v>110</v>
      </c>
      <c r="AD828" s="15" t="s">
        <v>1424</v>
      </c>
      <c r="AE828" t="s">
        <v>1143</v>
      </c>
    </row>
    <row r="829" spans="1:31" x14ac:dyDescent="0.3">
      <c r="A829" s="14" t="s">
        <v>25</v>
      </c>
      <c r="B829" t="s">
        <v>916</v>
      </c>
      <c r="C829" t="s">
        <v>838</v>
      </c>
      <c r="D829" t="s">
        <v>49</v>
      </c>
      <c r="E829" s="7">
        <v>872790092323000</v>
      </c>
      <c r="F829" s="7">
        <v>928150219230</v>
      </c>
      <c r="G829" t="s">
        <v>474</v>
      </c>
      <c r="H829" s="4">
        <v>2245</v>
      </c>
      <c r="I829" s="4">
        <v>2347.1</v>
      </c>
      <c r="J829" s="4">
        <f t="shared" si="30"/>
        <v>2816.52</v>
      </c>
      <c r="K829" s="10">
        <v>4.5478841870824072E-2</v>
      </c>
      <c r="L829" s="7">
        <v>8539322000</v>
      </c>
      <c r="M829" t="s">
        <v>10</v>
      </c>
      <c r="N829">
        <v>12</v>
      </c>
      <c r="O829" t="s">
        <v>958</v>
      </c>
      <c r="P829">
        <v>1</v>
      </c>
      <c r="Q829" s="12">
        <v>40000</v>
      </c>
      <c r="R829" s="22">
        <v>105</v>
      </c>
      <c r="S829" s="12">
        <v>11550</v>
      </c>
      <c r="T829" s="12">
        <f t="shared" si="29"/>
        <v>110</v>
      </c>
      <c r="U829" s="12" t="s">
        <v>1118</v>
      </c>
      <c r="V829" s="12">
        <v>2000</v>
      </c>
      <c r="W829" s="12">
        <v>108</v>
      </c>
      <c r="X829" t="s">
        <v>1116</v>
      </c>
      <c r="Z829">
        <v>48</v>
      </c>
      <c r="AA829">
        <v>210</v>
      </c>
      <c r="AD829" s="15" t="s">
        <v>1425</v>
      </c>
      <c r="AE829" t="s">
        <v>2845</v>
      </c>
    </row>
    <row r="830" spans="1:31" x14ac:dyDescent="0.3">
      <c r="A830" s="14" t="s">
        <v>25</v>
      </c>
      <c r="B830" t="s">
        <v>916</v>
      </c>
      <c r="C830" t="s">
        <v>838</v>
      </c>
      <c r="D830" t="s">
        <v>49</v>
      </c>
      <c r="E830" s="7">
        <v>872790092733700</v>
      </c>
      <c r="F830" s="7">
        <v>928150319230</v>
      </c>
      <c r="G830" t="s">
        <v>475</v>
      </c>
      <c r="H830" s="4">
        <v>2317.5</v>
      </c>
      <c r="I830" s="4">
        <v>2422.9</v>
      </c>
      <c r="J830" s="4">
        <f t="shared" si="30"/>
        <v>2907.48</v>
      </c>
      <c r="K830" s="10">
        <v>4.5480043149946026E-2</v>
      </c>
      <c r="L830" s="7">
        <v>8539322000</v>
      </c>
      <c r="M830" t="s">
        <v>10</v>
      </c>
      <c r="N830">
        <v>12</v>
      </c>
      <c r="O830" t="s">
        <v>958</v>
      </c>
      <c r="P830">
        <v>1</v>
      </c>
      <c r="Q830" s="12">
        <v>45000</v>
      </c>
      <c r="R830" s="22">
        <v>154</v>
      </c>
      <c r="S830" s="12">
        <v>18200</v>
      </c>
      <c r="T830" s="12">
        <f t="shared" si="29"/>
        <v>118.18181818181819</v>
      </c>
      <c r="U830" s="12" t="s">
        <v>1118</v>
      </c>
      <c r="V830" s="12">
        <v>2000</v>
      </c>
      <c r="W830" s="12">
        <v>98</v>
      </c>
      <c r="X830" t="s">
        <v>1116</v>
      </c>
      <c r="Z830">
        <v>48</v>
      </c>
      <c r="AA830">
        <v>210</v>
      </c>
      <c r="AD830" s="15" t="s">
        <v>1426</v>
      </c>
      <c r="AE830" t="s">
        <v>2845</v>
      </c>
    </row>
    <row r="831" spans="1:31" x14ac:dyDescent="0.3">
      <c r="A831" s="14" t="s">
        <v>25</v>
      </c>
      <c r="B831" t="s">
        <v>916</v>
      </c>
      <c r="C831" t="s">
        <v>838</v>
      </c>
      <c r="D831" t="s">
        <v>49</v>
      </c>
      <c r="E831" s="7">
        <v>872790092737500</v>
      </c>
      <c r="F831" s="7">
        <v>928150419230</v>
      </c>
      <c r="G831" t="s">
        <v>476</v>
      </c>
      <c r="H831" s="4">
        <v>2510</v>
      </c>
      <c r="I831" s="4">
        <v>2624.1</v>
      </c>
      <c r="J831" s="4">
        <f t="shared" si="30"/>
        <v>3148.92</v>
      </c>
      <c r="K831" s="10">
        <v>4.5458167330677313E-2</v>
      </c>
      <c r="L831" s="7">
        <v>8539322000</v>
      </c>
      <c r="M831" t="s">
        <v>10</v>
      </c>
      <c r="N831">
        <v>12</v>
      </c>
      <c r="O831" t="s">
        <v>958</v>
      </c>
      <c r="P831">
        <v>1</v>
      </c>
      <c r="Q831" s="12">
        <v>45000</v>
      </c>
      <c r="R831" s="22">
        <v>255</v>
      </c>
      <c r="S831" s="12">
        <v>33700</v>
      </c>
      <c r="T831" s="12">
        <f t="shared" si="29"/>
        <v>132.15686274509804</v>
      </c>
      <c r="U831" s="12" t="s">
        <v>1118</v>
      </c>
      <c r="V831" s="12">
        <v>2000</v>
      </c>
      <c r="W831" s="12">
        <v>99</v>
      </c>
      <c r="X831" t="s">
        <v>1116</v>
      </c>
      <c r="Z831">
        <v>48</v>
      </c>
      <c r="AA831">
        <v>257</v>
      </c>
      <c r="AD831" s="15" t="s">
        <v>1427</v>
      </c>
      <c r="AE831" t="s">
        <v>2845</v>
      </c>
    </row>
    <row r="832" spans="1:31" x14ac:dyDescent="0.3">
      <c r="A832" s="14" t="s">
        <v>25</v>
      </c>
      <c r="B832" t="s">
        <v>916</v>
      </c>
      <c r="C832" t="s">
        <v>838</v>
      </c>
      <c r="D832" t="s">
        <v>49</v>
      </c>
      <c r="E832" s="7">
        <v>872790092741200</v>
      </c>
      <c r="F832" s="7">
        <v>928150519227</v>
      </c>
      <c r="G832" t="s">
        <v>477</v>
      </c>
      <c r="H832" s="4">
        <v>2845</v>
      </c>
      <c r="I832" s="4">
        <v>2974.4</v>
      </c>
      <c r="J832" s="4">
        <f t="shared" si="30"/>
        <v>3569.28</v>
      </c>
      <c r="K832" s="10">
        <v>4.5483304042179373E-2</v>
      </c>
      <c r="L832" s="7">
        <v>8539322000</v>
      </c>
      <c r="M832" t="s">
        <v>10</v>
      </c>
      <c r="N832">
        <v>12</v>
      </c>
      <c r="O832" t="s">
        <v>958</v>
      </c>
      <c r="P832">
        <v>1</v>
      </c>
      <c r="Q832" s="12">
        <v>45000</v>
      </c>
      <c r="R832" s="22">
        <v>397</v>
      </c>
      <c r="S832" s="12">
        <v>55400</v>
      </c>
      <c r="T832" s="12">
        <f t="shared" si="29"/>
        <v>139.54659949622166</v>
      </c>
      <c r="U832" s="12" t="s">
        <v>1118</v>
      </c>
      <c r="V832" s="12">
        <v>2000</v>
      </c>
      <c r="W832" s="12">
        <v>98</v>
      </c>
      <c r="X832" t="s">
        <v>1116</v>
      </c>
      <c r="Z832">
        <v>48</v>
      </c>
      <c r="AA832">
        <v>283</v>
      </c>
      <c r="AD832" s="15" t="s">
        <v>1428</v>
      </c>
      <c r="AE832" t="s">
        <v>2845</v>
      </c>
    </row>
    <row r="833" spans="1:31" x14ac:dyDescent="0.3">
      <c r="A833" s="14" t="s">
        <v>25</v>
      </c>
      <c r="B833" t="s">
        <v>916</v>
      </c>
      <c r="C833" t="s">
        <v>839</v>
      </c>
      <c r="D833" t="s">
        <v>49</v>
      </c>
      <c r="E833" s="7">
        <v>872790092290500</v>
      </c>
      <c r="F833" s="7">
        <v>928150119227</v>
      </c>
      <c r="G833" t="s">
        <v>478</v>
      </c>
      <c r="H833" s="4">
        <v>2000</v>
      </c>
      <c r="I833" s="4">
        <v>2091</v>
      </c>
      <c r="J833" s="4">
        <f t="shared" si="30"/>
        <v>2509.1999999999998</v>
      </c>
      <c r="K833" s="10">
        <v>4.5500000000000096E-2</v>
      </c>
      <c r="L833" s="7">
        <v>8539322000</v>
      </c>
      <c r="M833" t="s">
        <v>10</v>
      </c>
      <c r="N833">
        <v>12</v>
      </c>
      <c r="O833" t="s">
        <v>958</v>
      </c>
      <c r="P833">
        <v>1</v>
      </c>
      <c r="Q833" s="12">
        <v>40000</v>
      </c>
      <c r="R833" s="22">
        <v>75</v>
      </c>
      <c r="S833" s="12">
        <v>7200</v>
      </c>
      <c r="T833" s="12">
        <f t="shared" si="29"/>
        <v>96</v>
      </c>
      <c r="U833" s="12" t="s">
        <v>1118</v>
      </c>
      <c r="V833" s="12">
        <v>1900</v>
      </c>
      <c r="W833" s="12">
        <v>92</v>
      </c>
      <c r="X833" t="s">
        <v>1116</v>
      </c>
      <c r="Z833">
        <v>36</v>
      </c>
      <c r="AA833">
        <v>156</v>
      </c>
      <c r="AD833" s="15" t="s">
        <v>1429</v>
      </c>
      <c r="AE833" t="s">
        <v>2845</v>
      </c>
    </row>
    <row r="834" spans="1:31" x14ac:dyDescent="0.3">
      <c r="A834" s="14" t="s">
        <v>25</v>
      </c>
      <c r="B834" t="s">
        <v>916</v>
      </c>
      <c r="C834" t="s">
        <v>840</v>
      </c>
      <c r="D834" t="s">
        <v>49</v>
      </c>
      <c r="E834" s="7">
        <v>871150019230115</v>
      </c>
      <c r="F834" s="7">
        <v>928151709230</v>
      </c>
      <c r="G834" t="s">
        <v>479</v>
      </c>
      <c r="H834" s="4">
        <v>720</v>
      </c>
      <c r="I834" s="4">
        <v>752.80000000000007</v>
      </c>
      <c r="J834" s="4">
        <f t="shared" si="30"/>
        <v>903.36</v>
      </c>
      <c r="K834" s="10">
        <v>4.5555555555555571E-2</v>
      </c>
      <c r="L834" s="7">
        <v>8539322000</v>
      </c>
      <c r="M834" t="s">
        <v>10</v>
      </c>
      <c r="N834">
        <v>12</v>
      </c>
      <c r="O834" t="s">
        <v>958</v>
      </c>
      <c r="P834">
        <v>1</v>
      </c>
      <c r="Q834" s="12">
        <v>29000</v>
      </c>
      <c r="R834" s="22">
        <v>101</v>
      </c>
      <c r="S834" s="12">
        <v>10600</v>
      </c>
      <c r="T834" s="12">
        <f t="shared" si="29"/>
        <v>104.95049504950495</v>
      </c>
      <c r="U834" s="12" t="s">
        <v>1118</v>
      </c>
      <c r="V834" s="12">
        <v>2000</v>
      </c>
      <c r="W834" s="12">
        <v>100</v>
      </c>
      <c r="X834" t="s">
        <v>1116</v>
      </c>
      <c r="Z834">
        <v>48</v>
      </c>
      <c r="AA834">
        <v>210</v>
      </c>
      <c r="AD834" s="15" t="s">
        <v>1430</v>
      </c>
      <c r="AE834" t="s">
        <v>2845</v>
      </c>
    </row>
    <row r="835" spans="1:31" x14ac:dyDescent="0.3">
      <c r="A835" s="14" t="s">
        <v>25</v>
      </c>
      <c r="B835" t="s">
        <v>916</v>
      </c>
      <c r="C835" t="s">
        <v>840</v>
      </c>
      <c r="D835" t="s">
        <v>49</v>
      </c>
      <c r="E835" s="7">
        <v>871150019229515</v>
      </c>
      <c r="F835" s="7">
        <v>928150909230</v>
      </c>
      <c r="G835" t="s">
        <v>480</v>
      </c>
      <c r="H835" s="4">
        <v>737.5</v>
      </c>
      <c r="I835" s="4">
        <v>771.1</v>
      </c>
      <c r="J835" s="4">
        <f t="shared" si="30"/>
        <v>925.32</v>
      </c>
      <c r="K835" s="10">
        <v>4.5559322033898342E-2</v>
      </c>
      <c r="L835" s="7">
        <v>8539322000</v>
      </c>
      <c r="M835" t="s">
        <v>10</v>
      </c>
      <c r="N835">
        <v>12</v>
      </c>
      <c r="O835" t="s">
        <v>958</v>
      </c>
      <c r="P835">
        <v>1</v>
      </c>
      <c r="Q835" s="12">
        <v>36000</v>
      </c>
      <c r="R835" s="22">
        <v>155</v>
      </c>
      <c r="S835" s="12">
        <v>17800</v>
      </c>
      <c r="T835" s="12">
        <f t="shared" si="29"/>
        <v>114.83870967741936</v>
      </c>
      <c r="U835" s="12" t="s">
        <v>1118</v>
      </c>
      <c r="V835" s="12">
        <v>2000</v>
      </c>
      <c r="W835" s="12">
        <v>104</v>
      </c>
      <c r="X835" t="s">
        <v>1116</v>
      </c>
      <c r="Z835">
        <v>48</v>
      </c>
      <c r="AA835">
        <v>210</v>
      </c>
      <c r="AD835" s="15" t="s">
        <v>1435</v>
      </c>
      <c r="AE835" t="s">
        <v>2845</v>
      </c>
    </row>
    <row r="836" spans="1:31" x14ac:dyDescent="0.3">
      <c r="A836" s="14" t="s">
        <v>25</v>
      </c>
      <c r="B836" t="s">
        <v>916</v>
      </c>
      <c r="C836" t="s">
        <v>840</v>
      </c>
      <c r="D836" t="s">
        <v>49</v>
      </c>
      <c r="E836" s="7">
        <v>871150017987615</v>
      </c>
      <c r="F836" s="7">
        <v>928144709230</v>
      </c>
      <c r="G836" t="s">
        <v>481</v>
      </c>
      <c r="H836" s="4">
        <v>855</v>
      </c>
      <c r="I836" s="4">
        <v>893.9</v>
      </c>
      <c r="J836" s="4">
        <f t="shared" si="30"/>
        <v>1072.68</v>
      </c>
      <c r="K836" s="10">
        <v>4.5497076023391703E-2</v>
      </c>
      <c r="L836" s="7">
        <v>8539322000</v>
      </c>
      <c r="M836" t="s">
        <v>10</v>
      </c>
      <c r="N836">
        <v>12</v>
      </c>
      <c r="O836" t="s">
        <v>958</v>
      </c>
      <c r="P836">
        <v>1</v>
      </c>
      <c r="Q836" s="12">
        <v>36000</v>
      </c>
      <c r="R836" s="22">
        <v>264</v>
      </c>
      <c r="S836" s="12">
        <v>33000</v>
      </c>
      <c r="T836" s="12">
        <f t="shared" si="29"/>
        <v>125</v>
      </c>
      <c r="U836" s="12" t="s">
        <v>1118</v>
      </c>
      <c r="V836" s="12">
        <v>2000</v>
      </c>
      <c r="W836" s="12">
        <v>109</v>
      </c>
      <c r="X836" t="s">
        <v>1116</v>
      </c>
      <c r="Z836">
        <v>48</v>
      </c>
      <c r="AA836">
        <v>257</v>
      </c>
      <c r="AD836" s="15" t="s">
        <v>1431</v>
      </c>
      <c r="AE836" t="s">
        <v>2845</v>
      </c>
    </row>
    <row r="837" spans="1:31" x14ac:dyDescent="0.3">
      <c r="A837" s="14" t="s">
        <v>25</v>
      </c>
      <c r="B837" t="s">
        <v>916</v>
      </c>
      <c r="C837" t="s">
        <v>840</v>
      </c>
      <c r="D837" t="s">
        <v>49</v>
      </c>
      <c r="E837" s="7">
        <v>871150017988315</v>
      </c>
      <c r="F837" s="7">
        <v>928144809227</v>
      </c>
      <c r="G837" t="s">
        <v>482</v>
      </c>
      <c r="H837" s="4">
        <v>935</v>
      </c>
      <c r="I837" s="4">
        <v>977.5</v>
      </c>
      <c r="J837" s="4">
        <f t="shared" si="30"/>
        <v>1173</v>
      </c>
      <c r="K837" s="10">
        <v>4.5454545454545414E-2</v>
      </c>
      <c r="L837" s="7">
        <v>8539322000</v>
      </c>
      <c r="M837" t="s">
        <v>10</v>
      </c>
      <c r="N837">
        <v>12</v>
      </c>
      <c r="O837" t="s">
        <v>958</v>
      </c>
      <c r="P837">
        <v>1</v>
      </c>
      <c r="Q837" s="12">
        <v>36000</v>
      </c>
      <c r="R837" s="22">
        <v>408</v>
      </c>
      <c r="S837" s="12">
        <v>55900</v>
      </c>
      <c r="T837" s="12">
        <f t="shared" si="29"/>
        <v>137.00980392156862</v>
      </c>
      <c r="U837" s="12" t="s">
        <v>1118</v>
      </c>
      <c r="V837" s="12">
        <v>2000</v>
      </c>
      <c r="W837" s="12">
        <v>105</v>
      </c>
      <c r="X837" t="s">
        <v>1116</v>
      </c>
      <c r="Z837">
        <v>48</v>
      </c>
      <c r="AA837">
        <v>279</v>
      </c>
      <c r="AD837" s="15" t="s">
        <v>1432</v>
      </c>
      <c r="AE837" t="s">
        <v>2845</v>
      </c>
    </row>
    <row r="838" spans="1:31" x14ac:dyDescent="0.3">
      <c r="A838" s="14" t="s">
        <v>25</v>
      </c>
      <c r="B838" t="s">
        <v>916</v>
      </c>
      <c r="C838" t="s">
        <v>840</v>
      </c>
      <c r="D838" t="s">
        <v>49</v>
      </c>
      <c r="E838" s="7">
        <v>871150019742915</v>
      </c>
      <c r="F838" s="7">
        <v>928158409227</v>
      </c>
      <c r="G838" t="s">
        <v>483</v>
      </c>
      <c r="H838" s="4">
        <v>2747.5</v>
      </c>
      <c r="I838" s="4">
        <v>2872.4</v>
      </c>
      <c r="J838" s="4">
        <f t="shared" si="30"/>
        <v>3446.88</v>
      </c>
      <c r="K838" s="10">
        <v>4.5459508644221991E-2</v>
      </c>
      <c r="L838" s="7">
        <v>8539322000</v>
      </c>
      <c r="M838" t="s">
        <v>10</v>
      </c>
      <c r="N838">
        <v>12</v>
      </c>
      <c r="O838" t="s">
        <v>958</v>
      </c>
      <c r="P838">
        <v>1</v>
      </c>
      <c r="Q838" s="12">
        <v>30000</v>
      </c>
      <c r="R838" s="22">
        <v>603</v>
      </c>
      <c r="S838" s="12">
        <v>89800</v>
      </c>
      <c r="T838" s="12">
        <f t="shared" si="29"/>
        <v>148.92205638474294</v>
      </c>
      <c r="U838" s="12" t="s">
        <v>1118</v>
      </c>
      <c r="V838" s="12">
        <v>2000</v>
      </c>
      <c r="W838" s="12">
        <v>110</v>
      </c>
      <c r="X838" t="s">
        <v>962</v>
      </c>
      <c r="Z838">
        <v>47</v>
      </c>
      <c r="AA838">
        <v>279</v>
      </c>
      <c r="AD838" s="15" t="s">
        <v>1433</v>
      </c>
      <c r="AE838" t="s">
        <v>2845</v>
      </c>
    </row>
    <row r="839" spans="1:31" x14ac:dyDescent="0.3">
      <c r="A839" s="14" t="s">
        <v>25</v>
      </c>
      <c r="B839" t="s">
        <v>916</v>
      </c>
      <c r="C839" t="s">
        <v>841</v>
      </c>
      <c r="D839" t="s">
        <v>49</v>
      </c>
      <c r="E839" s="7">
        <v>871150019266015</v>
      </c>
      <c r="F839" s="7">
        <v>928152700028</v>
      </c>
      <c r="G839" t="s">
        <v>484</v>
      </c>
      <c r="H839" s="4">
        <v>625</v>
      </c>
      <c r="I839" s="4">
        <v>653.5</v>
      </c>
      <c r="J839" s="4">
        <f t="shared" si="30"/>
        <v>784.2</v>
      </c>
      <c r="K839" s="10">
        <v>4.5600000000000085E-2</v>
      </c>
      <c r="L839" s="7">
        <v>8539322000</v>
      </c>
      <c r="M839" t="s">
        <v>10</v>
      </c>
      <c r="N839">
        <v>12</v>
      </c>
      <c r="O839" t="s">
        <v>958</v>
      </c>
      <c r="P839">
        <v>1</v>
      </c>
      <c r="Q839" s="12">
        <v>30000</v>
      </c>
      <c r="R839" s="22">
        <v>74</v>
      </c>
      <c r="S839" s="12">
        <v>6650</v>
      </c>
      <c r="T839" s="12">
        <f t="shared" si="29"/>
        <v>89.86486486486487</v>
      </c>
      <c r="U839" s="12" t="s">
        <v>1118</v>
      </c>
      <c r="V839" s="12">
        <v>1900</v>
      </c>
      <c r="W839" s="12">
        <v>93</v>
      </c>
      <c r="X839" t="s">
        <v>1116</v>
      </c>
      <c r="Z839">
        <v>36</v>
      </c>
      <c r="AA839">
        <v>156</v>
      </c>
      <c r="AD839" s="15" t="s">
        <v>1434</v>
      </c>
      <c r="AE839" t="s">
        <v>2845</v>
      </c>
    </row>
    <row r="840" spans="1:31" x14ac:dyDescent="0.3">
      <c r="A840" s="14" t="s">
        <v>25</v>
      </c>
      <c r="B840" t="s">
        <v>918</v>
      </c>
      <c r="C840" t="s">
        <v>842</v>
      </c>
      <c r="D840" t="s">
        <v>49</v>
      </c>
      <c r="E840" s="7">
        <v>871150069769128</v>
      </c>
      <c r="F840" s="7">
        <v>928392220229</v>
      </c>
      <c r="G840" t="s">
        <v>485</v>
      </c>
      <c r="H840" s="4">
        <v>25</v>
      </c>
      <c r="I840" s="4">
        <v>27</v>
      </c>
      <c r="J840" s="4">
        <f t="shared" si="30"/>
        <v>32.4</v>
      </c>
      <c r="K840" s="10">
        <v>8.0000000000000071E-2</v>
      </c>
      <c r="L840" s="7">
        <v>8536508000</v>
      </c>
      <c r="M840" t="s">
        <v>940</v>
      </c>
      <c r="N840">
        <v>1000</v>
      </c>
      <c r="O840" t="s">
        <v>958</v>
      </c>
      <c r="P840">
        <v>1</v>
      </c>
      <c r="Q840" s="12" t="s">
        <v>1152</v>
      </c>
      <c r="W840" t="s">
        <v>28</v>
      </c>
      <c r="Z840">
        <v>21.5</v>
      </c>
      <c r="AA840">
        <v>40.299999999999997</v>
      </c>
      <c r="AD840" s="15" t="s">
        <v>1436</v>
      </c>
      <c r="AE840" t="s">
        <v>2845</v>
      </c>
    </row>
    <row r="841" spans="1:31" x14ac:dyDescent="0.3">
      <c r="A841" s="14" t="s">
        <v>25</v>
      </c>
      <c r="B841" t="s">
        <v>918</v>
      </c>
      <c r="C841" t="s">
        <v>842</v>
      </c>
      <c r="D841" t="s">
        <v>49</v>
      </c>
      <c r="E841" s="7">
        <v>871150069769133</v>
      </c>
      <c r="F841" s="7">
        <v>928392220230</v>
      </c>
      <c r="G841" t="s">
        <v>486</v>
      </c>
      <c r="H841" s="4">
        <v>25</v>
      </c>
      <c r="I841" s="4">
        <v>27</v>
      </c>
      <c r="J841" s="4">
        <f t="shared" si="30"/>
        <v>32.4</v>
      </c>
      <c r="K841" s="10">
        <v>8.0000000000000071E-2</v>
      </c>
      <c r="L841" s="7">
        <v>8536508000</v>
      </c>
      <c r="M841" t="s">
        <v>938</v>
      </c>
      <c r="N841">
        <v>300</v>
      </c>
      <c r="O841" t="s">
        <v>958</v>
      </c>
      <c r="P841">
        <v>1</v>
      </c>
      <c r="Q841" s="12" t="s">
        <v>1152</v>
      </c>
      <c r="W841" t="s">
        <v>28</v>
      </c>
      <c r="Z841">
        <v>21.5</v>
      </c>
      <c r="AA841">
        <v>40.299999999999997</v>
      </c>
      <c r="AD841" s="15" t="s">
        <v>1437</v>
      </c>
      <c r="AE841" t="s">
        <v>2845</v>
      </c>
    </row>
    <row r="842" spans="1:31" x14ac:dyDescent="0.3">
      <c r="A842" s="14" t="s">
        <v>25</v>
      </c>
      <c r="B842" t="s">
        <v>918</v>
      </c>
      <c r="C842" t="s">
        <v>842</v>
      </c>
      <c r="D842" t="s">
        <v>49</v>
      </c>
      <c r="E842" s="7">
        <v>871150069750928</v>
      </c>
      <c r="F842" s="7">
        <v>928390720229</v>
      </c>
      <c r="G842" t="s">
        <v>487</v>
      </c>
      <c r="H842" s="4">
        <v>25</v>
      </c>
      <c r="I842" s="4">
        <v>27</v>
      </c>
      <c r="J842" s="4">
        <f t="shared" si="30"/>
        <v>32.4</v>
      </c>
      <c r="K842" s="10">
        <v>8.0000000000000071E-2</v>
      </c>
      <c r="L842" s="7">
        <v>8536508000</v>
      </c>
      <c r="M842" t="s">
        <v>938</v>
      </c>
      <c r="N842">
        <v>1000</v>
      </c>
      <c r="O842" t="s">
        <v>958</v>
      </c>
      <c r="P842">
        <v>1</v>
      </c>
      <c r="Q842" s="12" t="s">
        <v>1152</v>
      </c>
      <c r="W842" t="s">
        <v>28</v>
      </c>
      <c r="Z842">
        <v>21.5</v>
      </c>
      <c r="AA842">
        <v>40.299999999999997</v>
      </c>
      <c r="AD842" s="15" t="s">
        <v>1438</v>
      </c>
      <c r="AE842" t="s">
        <v>2845</v>
      </c>
    </row>
    <row r="843" spans="1:31" x14ac:dyDescent="0.3">
      <c r="A843" s="14" t="s">
        <v>25</v>
      </c>
      <c r="B843" t="s">
        <v>918</v>
      </c>
      <c r="C843" t="s">
        <v>842</v>
      </c>
      <c r="D843" t="s">
        <v>49</v>
      </c>
      <c r="E843" s="7">
        <v>871150069750933</v>
      </c>
      <c r="F843" s="7">
        <v>928390720230</v>
      </c>
      <c r="G843" t="s">
        <v>488</v>
      </c>
      <c r="H843" s="4">
        <v>25</v>
      </c>
      <c r="I843" s="4">
        <v>27</v>
      </c>
      <c r="J843" s="4">
        <f t="shared" si="30"/>
        <v>32.4</v>
      </c>
      <c r="K843" s="10">
        <v>8.0000000000000071E-2</v>
      </c>
      <c r="L843" s="7">
        <v>8536508000</v>
      </c>
      <c r="M843" t="s">
        <v>938</v>
      </c>
      <c r="N843">
        <v>300</v>
      </c>
      <c r="O843" t="s">
        <v>958</v>
      </c>
      <c r="P843">
        <v>1</v>
      </c>
      <c r="Q843" s="12" t="s">
        <v>1152</v>
      </c>
      <c r="W843" t="s">
        <v>28</v>
      </c>
      <c r="Z843">
        <v>21.5</v>
      </c>
      <c r="AA843">
        <v>40.299999999999997</v>
      </c>
      <c r="AD843" s="15" t="s">
        <v>1439</v>
      </c>
      <c r="AE843" t="s">
        <v>2845</v>
      </c>
    </row>
    <row r="844" spans="1:31" x14ac:dyDescent="0.3">
      <c r="A844" s="14" t="s">
        <v>25</v>
      </c>
      <c r="B844" t="s">
        <v>916</v>
      </c>
      <c r="C844" t="s">
        <v>843</v>
      </c>
      <c r="D844" t="s">
        <v>49</v>
      </c>
      <c r="E844" s="7">
        <v>871150018207415</v>
      </c>
      <c r="F844" s="7">
        <v>928152409830</v>
      </c>
      <c r="G844" t="s">
        <v>489</v>
      </c>
      <c r="H844" s="4">
        <v>1190</v>
      </c>
      <c r="I844" s="4">
        <v>1190</v>
      </c>
      <c r="J844" s="4">
        <f t="shared" si="30"/>
        <v>1428</v>
      </c>
      <c r="K844" s="10">
        <v>0</v>
      </c>
      <c r="L844" s="7">
        <v>8539322000</v>
      </c>
      <c r="M844" t="s">
        <v>939</v>
      </c>
      <c r="N844">
        <v>12</v>
      </c>
      <c r="O844" t="s">
        <v>959</v>
      </c>
      <c r="P844">
        <v>1</v>
      </c>
      <c r="Q844" s="12">
        <v>26000</v>
      </c>
      <c r="R844" s="22">
        <v>218</v>
      </c>
      <c r="S844" s="12">
        <v>18500</v>
      </c>
      <c r="T844" s="12">
        <f t="shared" ref="T844:T859" si="31">S844/R844</f>
        <v>84.862385321100916</v>
      </c>
      <c r="U844" s="12" t="s">
        <v>1118</v>
      </c>
      <c r="V844" s="12">
        <v>2000</v>
      </c>
      <c r="W844" s="12">
        <v>120</v>
      </c>
      <c r="X844" t="s">
        <v>962</v>
      </c>
      <c r="Z844">
        <v>91</v>
      </c>
      <c r="AA844">
        <v>227</v>
      </c>
      <c r="AD844" s="15" t="s">
        <v>1440</v>
      </c>
      <c r="AE844" t="s">
        <v>1143</v>
      </c>
    </row>
    <row r="845" spans="1:31" x14ac:dyDescent="0.3">
      <c r="A845" s="14" t="s">
        <v>25</v>
      </c>
      <c r="B845" t="s">
        <v>916</v>
      </c>
      <c r="C845" t="s">
        <v>844</v>
      </c>
      <c r="D845" t="s">
        <v>49</v>
      </c>
      <c r="E845" s="7">
        <v>871150018412245</v>
      </c>
      <c r="F845" s="7">
        <v>928154509228</v>
      </c>
      <c r="G845" t="s">
        <v>490</v>
      </c>
      <c r="H845" s="4">
        <v>5040</v>
      </c>
      <c r="I845" s="4">
        <v>5269.1</v>
      </c>
      <c r="J845" s="4">
        <f t="shared" si="30"/>
        <v>6322.92</v>
      </c>
      <c r="K845" s="10">
        <v>4.5456349206349334E-2</v>
      </c>
      <c r="L845" s="7">
        <v>8539322000</v>
      </c>
      <c r="M845" t="s">
        <v>10</v>
      </c>
      <c r="N845">
        <v>4</v>
      </c>
      <c r="O845" t="s">
        <v>958</v>
      </c>
      <c r="P845">
        <v>1</v>
      </c>
      <c r="Q845" s="12">
        <v>20000</v>
      </c>
      <c r="R845" s="22">
        <v>960</v>
      </c>
      <c r="S845" s="12">
        <v>124800</v>
      </c>
      <c r="T845" s="12">
        <f t="shared" si="31"/>
        <v>130</v>
      </c>
      <c r="U845" s="12" t="s">
        <v>1118</v>
      </c>
      <c r="V845" s="12">
        <v>2000</v>
      </c>
      <c r="W845" s="12">
        <v>100</v>
      </c>
      <c r="X845" t="s">
        <v>1116</v>
      </c>
      <c r="Z845">
        <v>66</v>
      </c>
      <c r="AA845">
        <v>390</v>
      </c>
      <c r="AD845" s="15" t="s">
        <v>1441</v>
      </c>
      <c r="AE845" t="s">
        <v>2845</v>
      </c>
    </row>
    <row r="846" spans="1:31" x14ac:dyDescent="0.3">
      <c r="A846" s="14" t="s">
        <v>25</v>
      </c>
      <c r="B846" t="s">
        <v>916</v>
      </c>
      <c r="C846" t="s">
        <v>845</v>
      </c>
      <c r="D846" t="s">
        <v>49</v>
      </c>
      <c r="E846" s="7">
        <v>871829121264500</v>
      </c>
      <c r="F846" s="7">
        <v>928481500092</v>
      </c>
      <c r="G846" t="s">
        <v>491</v>
      </c>
      <c r="H846" s="4">
        <v>605</v>
      </c>
      <c r="I846" s="4">
        <v>632.5</v>
      </c>
      <c r="J846" s="4">
        <f t="shared" si="30"/>
        <v>759</v>
      </c>
      <c r="K846" s="10">
        <v>4.5454545454545414E-2</v>
      </c>
      <c r="L846" s="7">
        <v>8539322000</v>
      </c>
      <c r="M846" t="s">
        <v>10</v>
      </c>
      <c r="N846">
        <v>12</v>
      </c>
      <c r="O846" t="s">
        <v>958</v>
      </c>
      <c r="P846">
        <v>1</v>
      </c>
      <c r="Q846" s="12">
        <v>28000</v>
      </c>
      <c r="R846" s="22">
        <v>100</v>
      </c>
      <c r="S846" s="12">
        <v>9000</v>
      </c>
      <c r="T846" s="12">
        <f t="shared" si="31"/>
        <v>90</v>
      </c>
      <c r="U846" s="12" t="s">
        <v>1118</v>
      </c>
      <c r="V846" s="12">
        <v>2000</v>
      </c>
      <c r="W846" s="12">
        <v>100</v>
      </c>
      <c r="X846" t="s">
        <v>1116</v>
      </c>
      <c r="Z846">
        <v>47</v>
      </c>
      <c r="AA846">
        <v>209</v>
      </c>
      <c r="AD846" s="15" t="s">
        <v>1442</v>
      </c>
      <c r="AE846" t="s">
        <v>2845</v>
      </c>
    </row>
    <row r="847" spans="1:31" x14ac:dyDescent="0.3">
      <c r="A847" s="14" t="s">
        <v>25</v>
      </c>
      <c r="B847" t="s">
        <v>916</v>
      </c>
      <c r="C847" t="s">
        <v>845</v>
      </c>
      <c r="D847" t="s">
        <v>49</v>
      </c>
      <c r="E847" s="7">
        <v>871829121270600</v>
      </c>
      <c r="F847" s="7">
        <v>928487100096</v>
      </c>
      <c r="G847" t="s">
        <v>492</v>
      </c>
      <c r="H847" s="4">
        <v>625</v>
      </c>
      <c r="I847" s="4">
        <v>653.5</v>
      </c>
      <c r="J847" s="4">
        <f t="shared" si="30"/>
        <v>784.2</v>
      </c>
      <c r="K847" s="10">
        <v>4.5600000000000085E-2</v>
      </c>
      <c r="L847" s="7">
        <v>8539322000</v>
      </c>
      <c r="M847" t="s">
        <v>10</v>
      </c>
      <c r="N847">
        <v>12</v>
      </c>
      <c r="O847" t="s">
        <v>958</v>
      </c>
      <c r="P847">
        <v>1</v>
      </c>
      <c r="Q847" s="12">
        <v>28000</v>
      </c>
      <c r="R847" s="22">
        <v>153</v>
      </c>
      <c r="S847" s="12">
        <v>15000</v>
      </c>
      <c r="T847" s="12">
        <f t="shared" si="31"/>
        <v>98.039215686274517</v>
      </c>
      <c r="U847" s="12" t="s">
        <v>1118</v>
      </c>
      <c r="V847" s="12">
        <v>2000</v>
      </c>
      <c r="W847" s="12">
        <v>100</v>
      </c>
      <c r="X847" t="s">
        <v>1116</v>
      </c>
      <c r="Z847">
        <v>47</v>
      </c>
      <c r="AA847">
        <v>209</v>
      </c>
      <c r="AD847" s="15" t="s">
        <v>1443</v>
      </c>
      <c r="AE847" t="s">
        <v>2845</v>
      </c>
    </row>
    <row r="848" spans="1:31" x14ac:dyDescent="0.3">
      <c r="A848" s="14" t="s">
        <v>25</v>
      </c>
      <c r="B848" t="s">
        <v>916</v>
      </c>
      <c r="C848" t="s">
        <v>845</v>
      </c>
      <c r="D848" t="s">
        <v>49</v>
      </c>
      <c r="E848" s="7">
        <v>871829121288100</v>
      </c>
      <c r="F848" s="7">
        <v>928487200098</v>
      </c>
      <c r="G848" t="s">
        <v>493</v>
      </c>
      <c r="H848" s="4">
        <v>637.5</v>
      </c>
      <c r="I848" s="4">
        <v>666.5</v>
      </c>
      <c r="J848" s="4">
        <f t="shared" si="30"/>
        <v>799.8</v>
      </c>
      <c r="K848" s="10">
        <v>4.54901960784313E-2</v>
      </c>
      <c r="L848" s="7">
        <v>8539322000</v>
      </c>
      <c r="M848" t="s">
        <v>10</v>
      </c>
      <c r="N848">
        <v>12</v>
      </c>
      <c r="O848" t="s">
        <v>958</v>
      </c>
      <c r="P848">
        <v>1</v>
      </c>
      <c r="Q848" s="12">
        <v>28000</v>
      </c>
      <c r="R848" s="22">
        <v>255</v>
      </c>
      <c r="S848" s="12">
        <v>28000</v>
      </c>
      <c r="T848" s="12">
        <f t="shared" si="31"/>
        <v>109.80392156862744</v>
      </c>
      <c r="U848" s="12" t="s">
        <v>1118</v>
      </c>
      <c r="V848" s="12">
        <v>2000</v>
      </c>
      <c r="W848" s="12">
        <v>100</v>
      </c>
      <c r="X848" t="s">
        <v>1116</v>
      </c>
      <c r="Z848">
        <v>47</v>
      </c>
      <c r="AA848">
        <v>255</v>
      </c>
      <c r="AD848" s="15" t="s">
        <v>1444</v>
      </c>
      <c r="AE848" t="s">
        <v>2845</v>
      </c>
    </row>
    <row r="849" spans="1:31" x14ac:dyDescent="0.3">
      <c r="A849" s="14" t="s">
        <v>25</v>
      </c>
      <c r="B849" t="s">
        <v>916</v>
      </c>
      <c r="C849" t="s">
        <v>845</v>
      </c>
      <c r="D849" t="s">
        <v>49</v>
      </c>
      <c r="E849" s="7">
        <v>871829121292800</v>
      </c>
      <c r="F849" s="7">
        <v>928487300098</v>
      </c>
      <c r="G849" t="s">
        <v>494</v>
      </c>
      <c r="H849" s="4">
        <v>705</v>
      </c>
      <c r="I849" s="4">
        <v>737.1</v>
      </c>
      <c r="J849" s="4">
        <f t="shared" si="30"/>
        <v>884.52</v>
      </c>
      <c r="K849" s="10">
        <v>4.5531914893617076E-2</v>
      </c>
      <c r="L849" s="7">
        <v>8539322000</v>
      </c>
      <c r="M849" t="s">
        <v>10</v>
      </c>
      <c r="N849">
        <v>12</v>
      </c>
      <c r="O849" t="s">
        <v>959</v>
      </c>
      <c r="P849">
        <v>1</v>
      </c>
      <c r="Q849" s="12">
        <v>28000</v>
      </c>
      <c r="R849" s="22">
        <v>392</v>
      </c>
      <c r="S849" s="12">
        <v>48200</v>
      </c>
      <c r="T849" s="12">
        <f t="shared" si="31"/>
        <v>122.95918367346938</v>
      </c>
      <c r="U849" s="12" t="s">
        <v>1118</v>
      </c>
      <c r="V849" s="12">
        <v>2000</v>
      </c>
      <c r="W849" s="12">
        <v>100</v>
      </c>
      <c r="X849" t="s">
        <v>1116</v>
      </c>
      <c r="Z849">
        <v>47</v>
      </c>
      <c r="AA849">
        <v>286</v>
      </c>
      <c r="AD849" s="15" t="s">
        <v>1445</v>
      </c>
      <c r="AE849" t="s">
        <v>2845</v>
      </c>
    </row>
    <row r="850" spans="1:31" x14ac:dyDescent="0.3">
      <c r="A850" s="14" t="s">
        <v>25</v>
      </c>
      <c r="B850" t="s">
        <v>916</v>
      </c>
      <c r="C850" t="s">
        <v>846</v>
      </c>
      <c r="D850" t="s">
        <v>49</v>
      </c>
      <c r="E850" s="7">
        <v>871150019267715</v>
      </c>
      <c r="F850" s="7">
        <v>928152800035</v>
      </c>
      <c r="G850" t="s">
        <v>495</v>
      </c>
      <c r="H850" s="4">
        <v>505</v>
      </c>
      <c r="I850" s="4">
        <v>528</v>
      </c>
      <c r="J850" s="4">
        <f t="shared" si="30"/>
        <v>633.6</v>
      </c>
      <c r="K850" s="10">
        <v>4.5544554455445585E-2</v>
      </c>
      <c r="L850" s="7">
        <v>8539322000</v>
      </c>
      <c r="M850" t="s">
        <v>10</v>
      </c>
      <c r="N850">
        <v>12</v>
      </c>
      <c r="O850" t="s">
        <v>958</v>
      </c>
      <c r="P850">
        <v>1</v>
      </c>
      <c r="Q850" s="12">
        <v>28000</v>
      </c>
      <c r="R850" s="22">
        <v>70</v>
      </c>
      <c r="S850" s="12">
        <v>5900</v>
      </c>
      <c r="T850" s="12">
        <f t="shared" si="31"/>
        <v>84.285714285714292</v>
      </c>
      <c r="U850" s="12" t="s">
        <v>1118</v>
      </c>
      <c r="V850" s="12">
        <v>2000</v>
      </c>
      <c r="W850" s="12">
        <v>90</v>
      </c>
      <c r="X850" t="s">
        <v>1116</v>
      </c>
      <c r="Z850">
        <v>36</v>
      </c>
      <c r="AA850">
        <v>156</v>
      </c>
      <c r="AD850" s="15" t="s">
        <v>1446</v>
      </c>
      <c r="AE850" t="s">
        <v>2845</v>
      </c>
    </row>
    <row r="851" spans="1:31" x14ac:dyDescent="0.3">
      <c r="A851" s="14" t="s">
        <v>25</v>
      </c>
      <c r="B851" t="s">
        <v>917</v>
      </c>
      <c r="C851" t="s">
        <v>847</v>
      </c>
      <c r="D851" t="s">
        <v>49</v>
      </c>
      <c r="E851" s="7">
        <v>871150089350540</v>
      </c>
      <c r="F851" s="7">
        <v>928048045015</v>
      </c>
      <c r="G851" t="s">
        <v>496</v>
      </c>
      <c r="H851" s="4">
        <v>113.5</v>
      </c>
      <c r="I851" s="4">
        <v>118.69999999999999</v>
      </c>
      <c r="J851" s="4">
        <f t="shared" si="30"/>
        <v>142.44</v>
      </c>
      <c r="K851" s="10">
        <v>4.5814977973568149E-2</v>
      </c>
      <c r="L851" s="7">
        <v>8539311000</v>
      </c>
      <c r="M851" t="s">
        <v>10</v>
      </c>
      <c r="N851">
        <v>25</v>
      </c>
      <c r="O851" t="s">
        <v>958</v>
      </c>
      <c r="P851">
        <v>1</v>
      </c>
      <c r="Q851" s="12">
        <v>13000</v>
      </c>
      <c r="R851" s="22">
        <v>18</v>
      </c>
      <c r="S851" s="12">
        <v>1000</v>
      </c>
      <c r="T851" s="12">
        <f t="shared" si="31"/>
        <v>55.555555555555557</v>
      </c>
      <c r="U851" s="12" t="s">
        <v>1118</v>
      </c>
      <c r="V851" s="12">
        <v>12000</v>
      </c>
      <c r="W851" s="12">
        <v>59</v>
      </c>
      <c r="X851" t="s">
        <v>1116</v>
      </c>
      <c r="Z851">
        <v>28</v>
      </c>
      <c r="AA851">
        <v>604</v>
      </c>
      <c r="AD851" s="15" t="s">
        <v>1447</v>
      </c>
      <c r="AE851" t="s">
        <v>2845</v>
      </c>
    </row>
    <row r="852" spans="1:31" x14ac:dyDescent="0.3">
      <c r="A852" s="14" t="s">
        <v>25</v>
      </c>
      <c r="B852" t="s">
        <v>917</v>
      </c>
      <c r="C852" t="s">
        <v>848</v>
      </c>
      <c r="D852" t="s">
        <v>49</v>
      </c>
      <c r="E852" s="7">
        <v>872790081576400</v>
      </c>
      <c r="F852" s="7">
        <v>928048003351</v>
      </c>
      <c r="G852" t="s">
        <v>497</v>
      </c>
      <c r="H852" s="4">
        <v>90</v>
      </c>
      <c r="I852" s="4">
        <v>105</v>
      </c>
      <c r="J852" s="4">
        <f t="shared" si="30"/>
        <v>126</v>
      </c>
      <c r="K852" s="10">
        <v>0.16666666666666674</v>
      </c>
      <c r="L852" s="7">
        <v>8539311000</v>
      </c>
      <c r="M852" t="s">
        <v>938</v>
      </c>
      <c r="N852">
        <v>25</v>
      </c>
      <c r="O852" t="s">
        <v>959</v>
      </c>
      <c r="P852">
        <v>1</v>
      </c>
      <c r="Q852" s="12">
        <v>13000</v>
      </c>
      <c r="R852" s="22">
        <v>18</v>
      </c>
      <c r="S852" s="12">
        <v>1200</v>
      </c>
      <c r="T852" s="12">
        <f t="shared" si="31"/>
        <v>66.666666666666671</v>
      </c>
      <c r="U852" s="12" t="s">
        <v>1118</v>
      </c>
      <c r="V852" s="12">
        <v>4100</v>
      </c>
      <c r="W852" s="12">
        <v>59</v>
      </c>
      <c r="X852" t="s">
        <v>1116</v>
      </c>
      <c r="Z852">
        <v>28</v>
      </c>
      <c r="AA852">
        <v>604</v>
      </c>
      <c r="AD852" s="15" t="s">
        <v>1454</v>
      </c>
      <c r="AE852" t="s">
        <v>2845</v>
      </c>
    </row>
    <row r="853" spans="1:31" x14ac:dyDescent="0.3">
      <c r="A853" s="14" t="s">
        <v>25</v>
      </c>
      <c r="B853" t="s">
        <v>917</v>
      </c>
      <c r="C853" t="s">
        <v>848</v>
      </c>
      <c r="D853" t="s">
        <v>49</v>
      </c>
      <c r="E853" s="7">
        <v>872790081578800</v>
      </c>
      <c r="F853" s="7">
        <v>928047305451</v>
      </c>
      <c r="G853" t="s">
        <v>498</v>
      </c>
      <c r="H853" s="4">
        <v>105</v>
      </c>
      <c r="I853" s="4">
        <v>105</v>
      </c>
      <c r="J853" s="4">
        <f t="shared" si="30"/>
        <v>126</v>
      </c>
      <c r="K853" s="10">
        <v>0</v>
      </c>
      <c r="L853" s="7">
        <v>8539311000</v>
      </c>
      <c r="M853" t="s">
        <v>938</v>
      </c>
      <c r="N853">
        <v>25</v>
      </c>
      <c r="O853" t="s">
        <v>958</v>
      </c>
      <c r="P853">
        <v>1</v>
      </c>
      <c r="Q853" s="12">
        <v>13000</v>
      </c>
      <c r="R853" s="22">
        <v>18</v>
      </c>
      <c r="S853" s="12">
        <v>1025</v>
      </c>
      <c r="T853" s="12">
        <f t="shared" si="31"/>
        <v>56.944444444444443</v>
      </c>
      <c r="U853" s="12" t="s">
        <v>1118</v>
      </c>
      <c r="V853" s="12">
        <v>6200</v>
      </c>
      <c r="W853" s="12">
        <v>59</v>
      </c>
      <c r="X853" t="s">
        <v>1116</v>
      </c>
      <c r="Z853">
        <v>28</v>
      </c>
      <c r="AA853">
        <v>604</v>
      </c>
      <c r="AD853" s="15" t="s">
        <v>1455</v>
      </c>
      <c r="AE853" t="s">
        <v>2845</v>
      </c>
    </row>
    <row r="854" spans="1:31" x14ac:dyDescent="0.3">
      <c r="A854" s="14" t="s">
        <v>25</v>
      </c>
      <c r="B854" t="s">
        <v>917</v>
      </c>
      <c r="C854" t="s">
        <v>849</v>
      </c>
      <c r="D854" t="s">
        <v>49</v>
      </c>
      <c r="E854" s="7">
        <v>871869648772300</v>
      </c>
      <c r="F854" s="7">
        <v>928025403351</v>
      </c>
      <c r="G854" t="s">
        <v>499</v>
      </c>
      <c r="H854" s="4">
        <v>174.5</v>
      </c>
      <c r="I854" s="4">
        <v>182.5</v>
      </c>
      <c r="J854" s="4">
        <f t="shared" si="30"/>
        <v>219</v>
      </c>
      <c r="K854" s="10">
        <v>4.5845272206303633E-2</v>
      </c>
      <c r="L854" s="7">
        <v>8539311000</v>
      </c>
      <c r="M854" t="s">
        <v>938</v>
      </c>
      <c r="N854">
        <v>25</v>
      </c>
      <c r="O854" t="s">
        <v>959</v>
      </c>
      <c r="P854">
        <v>1</v>
      </c>
      <c r="Q854" s="12">
        <v>13000</v>
      </c>
      <c r="R854" s="22">
        <v>30</v>
      </c>
      <c r="S854" s="12">
        <v>2100</v>
      </c>
      <c r="T854" s="12">
        <f t="shared" si="31"/>
        <v>70</v>
      </c>
      <c r="U854" s="12" t="s">
        <v>1118</v>
      </c>
      <c r="V854" s="12">
        <v>4100</v>
      </c>
      <c r="W854" s="12">
        <v>98</v>
      </c>
      <c r="X854" t="s">
        <v>1116</v>
      </c>
      <c r="Z854">
        <v>28</v>
      </c>
      <c r="AA854">
        <v>908.8</v>
      </c>
      <c r="AD854" s="15" t="s">
        <v>1449</v>
      </c>
      <c r="AE854" t="s">
        <v>1143</v>
      </c>
    </row>
    <row r="855" spans="1:31" x14ac:dyDescent="0.3">
      <c r="A855" s="14" t="s">
        <v>25</v>
      </c>
      <c r="B855" t="s">
        <v>917</v>
      </c>
      <c r="C855" t="s">
        <v>849</v>
      </c>
      <c r="D855" t="s">
        <v>49</v>
      </c>
      <c r="E855" s="7">
        <v>871869648774700</v>
      </c>
      <c r="F855" s="7">
        <v>928025405451</v>
      </c>
      <c r="G855" t="s">
        <v>500</v>
      </c>
      <c r="H855" s="4">
        <v>174.5</v>
      </c>
      <c r="I855" s="4">
        <v>174.5</v>
      </c>
      <c r="J855" s="4">
        <f t="shared" si="30"/>
        <v>209.4</v>
      </c>
      <c r="K855" s="10">
        <v>0</v>
      </c>
      <c r="L855" s="7">
        <v>8539311000</v>
      </c>
      <c r="M855" t="s">
        <v>938</v>
      </c>
      <c r="N855">
        <v>25</v>
      </c>
      <c r="O855" t="s">
        <v>959</v>
      </c>
      <c r="P855">
        <v>1</v>
      </c>
      <c r="Q855" s="12">
        <v>13000</v>
      </c>
      <c r="R855" s="22">
        <v>30</v>
      </c>
      <c r="S855" s="12">
        <v>1825</v>
      </c>
      <c r="T855" s="12">
        <f t="shared" si="31"/>
        <v>60.833333333333336</v>
      </c>
      <c r="U855" s="12" t="s">
        <v>1118</v>
      </c>
      <c r="V855" s="12">
        <v>6200</v>
      </c>
      <c r="W855" s="12">
        <v>98</v>
      </c>
      <c r="X855" t="s">
        <v>1116</v>
      </c>
      <c r="Z855">
        <v>28</v>
      </c>
      <c r="AA855">
        <v>908.8</v>
      </c>
      <c r="AD855" s="15" t="s">
        <v>1450</v>
      </c>
      <c r="AE855" t="s">
        <v>2845</v>
      </c>
    </row>
    <row r="856" spans="1:31" x14ac:dyDescent="0.3">
      <c r="A856" s="14" t="s">
        <v>25</v>
      </c>
      <c r="B856" t="s">
        <v>917</v>
      </c>
      <c r="C856" t="s">
        <v>847</v>
      </c>
      <c r="D856" t="s">
        <v>49</v>
      </c>
      <c r="E856" s="7">
        <v>871150089352940</v>
      </c>
      <c r="F856" s="7">
        <v>928048545015</v>
      </c>
      <c r="G856" t="s">
        <v>501</v>
      </c>
      <c r="H856" s="4">
        <v>127.5</v>
      </c>
      <c r="I856" s="4">
        <v>133.29999999999998</v>
      </c>
      <c r="J856" s="4">
        <f t="shared" si="30"/>
        <v>159.96</v>
      </c>
      <c r="K856" s="10">
        <v>4.54901960784313E-2</v>
      </c>
      <c r="L856" s="7">
        <v>8539311000</v>
      </c>
      <c r="M856" t="s">
        <v>10</v>
      </c>
      <c r="N856">
        <v>25</v>
      </c>
      <c r="O856" t="s">
        <v>958</v>
      </c>
      <c r="P856">
        <v>1</v>
      </c>
      <c r="Q856" s="12">
        <v>13000</v>
      </c>
      <c r="R856" s="22">
        <v>36</v>
      </c>
      <c r="S856" s="12">
        <v>2370</v>
      </c>
      <c r="T856" s="12">
        <f t="shared" si="31"/>
        <v>65.833333333333329</v>
      </c>
      <c r="U856" s="12" t="s">
        <v>1118</v>
      </c>
      <c r="V856" s="12">
        <v>12000</v>
      </c>
      <c r="W856" s="12">
        <v>103</v>
      </c>
      <c r="X856" t="s">
        <v>1116</v>
      </c>
      <c r="Z856">
        <v>28</v>
      </c>
      <c r="AA856">
        <v>1213.5999999999999</v>
      </c>
      <c r="AD856" s="15" t="s">
        <v>1448</v>
      </c>
      <c r="AE856" t="s">
        <v>2845</v>
      </c>
    </row>
    <row r="857" spans="1:31" x14ac:dyDescent="0.3">
      <c r="A857" s="14" t="s">
        <v>25</v>
      </c>
      <c r="B857" t="s">
        <v>917</v>
      </c>
      <c r="C857" t="s">
        <v>848</v>
      </c>
      <c r="D857" t="s">
        <v>49</v>
      </c>
      <c r="E857" s="7">
        <v>872790081582500</v>
      </c>
      <c r="F857" s="7">
        <v>928048503351</v>
      </c>
      <c r="G857" t="s">
        <v>502</v>
      </c>
      <c r="H857" s="4">
        <v>98.33</v>
      </c>
      <c r="I857" s="4">
        <v>105</v>
      </c>
      <c r="J857" s="4">
        <f t="shared" si="30"/>
        <v>126</v>
      </c>
      <c r="K857" s="10">
        <v>6.7832807891792912E-2</v>
      </c>
      <c r="L857" s="7">
        <v>8539311000</v>
      </c>
      <c r="M857" t="s">
        <v>938</v>
      </c>
      <c r="N857">
        <v>25</v>
      </c>
      <c r="O857" t="s">
        <v>959</v>
      </c>
      <c r="P857">
        <v>1</v>
      </c>
      <c r="Q857" s="12">
        <v>13000</v>
      </c>
      <c r="R857" s="22">
        <v>36</v>
      </c>
      <c r="S857" s="12">
        <v>2850</v>
      </c>
      <c r="T857" s="12">
        <f t="shared" si="31"/>
        <v>79.166666666666671</v>
      </c>
      <c r="U857" s="12" t="s">
        <v>1118</v>
      </c>
      <c r="V857" s="12">
        <v>4100</v>
      </c>
      <c r="W857" s="12">
        <v>103</v>
      </c>
      <c r="X857" t="s">
        <v>1116</v>
      </c>
      <c r="Z857">
        <v>28</v>
      </c>
      <c r="AA857">
        <v>1213.5999999999999</v>
      </c>
      <c r="AD857" s="15" t="s">
        <v>1451</v>
      </c>
      <c r="AE857" t="s">
        <v>2845</v>
      </c>
    </row>
    <row r="858" spans="1:31" x14ac:dyDescent="0.3">
      <c r="A858" s="14" t="s">
        <v>25</v>
      </c>
      <c r="B858" t="s">
        <v>917</v>
      </c>
      <c r="C858" t="s">
        <v>848</v>
      </c>
      <c r="D858" t="s">
        <v>49</v>
      </c>
      <c r="E858" s="7">
        <v>872790081584900</v>
      </c>
      <c r="F858" s="7">
        <v>928048505451</v>
      </c>
      <c r="G858" t="s">
        <v>503</v>
      </c>
      <c r="H858" s="4">
        <v>98.33</v>
      </c>
      <c r="I858" s="4">
        <v>105</v>
      </c>
      <c r="J858" s="4">
        <f t="shared" si="30"/>
        <v>126</v>
      </c>
      <c r="K858" s="10">
        <v>6.7832807891792912E-2</v>
      </c>
      <c r="L858" s="7">
        <v>8539311000</v>
      </c>
      <c r="M858" t="s">
        <v>938</v>
      </c>
      <c r="N858">
        <v>25</v>
      </c>
      <c r="O858" t="s">
        <v>958</v>
      </c>
      <c r="P858">
        <v>1</v>
      </c>
      <c r="Q858" s="12">
        <v>13000</v>
      </c>
      <c r="R858" s="22">
        <v>36</v>
      </c>
      <c r="S858" s="12">
        <v>2500</v>
      </c>
      <c r="T858" s="12">
        <f t="shared" si="31"/>
        <v>69.444444444444443</v>
      </c>
      <c r="U858" s="12" t="s">
        <v>1118</v>
      </c>
      <c r="V858" s="12">
        <v>6200</v>
      </c>
      <c r="W858" s="12">
        <v>103</v>
      </c>
      <c r="X858" t="s">
        <v>1116</v>
      </c>
      <c r="Z858">
        <v>28</v>
      </c>
      <c r="AA858">
        <v>1213.5999999999999</v>
      </c>
      <c r="AD858" s="15" t="s">
        <v>1452</v>
      </c>
      <c r="AE858" t="s">
        <v>2845</v>
      </c>
    </row>
    <row r="859" spans="1:31" x14ac:dyDescent="0.3">
      <c r="A859" s="14" t="s">
        <v>25</v>
      </c>
      <c r="B859" t="s">
        <v>917</v>
      </c>
      <c r="C859" t="s">
        <v>848</v>
      </c>
      <c r="D859" t="s">
        <v>49</v>
      </c>
      <c r="E859" s="7">
        <v>872790081588700</v>
      </c>
      <c r="F859" s="7">
        <v>928049003351</v>
      </c>
      <c r="G859" t="s">
        <v>504</v>
      </c>
      <c r="H859" s="4">
        <v>103.33</v>
      </c>
      <c r="I859" s="4">
        <v>135</v>
      </c>
      <c r="J859" s="4">
        <f t="shared" si="30"/>
        <v>162</v>
      </c>
      <c r="K859" s="10">
        <v>0.3064937578631568</v>
      </c>
      <c r="L859" s="7">
        <v>8539311000</v>
      </c>
      <c r="M859" t="s">
        <v>938</v>
      </c>
      <c r="N859">
        <v>25</v>
      </c>
      <c r="O859" t="s">
        <v>959</v>
      </c>
      <c r="P859">
        <v>1</v>
      </c>
      <c r="Q859" s="12">
        <v>13000</v>
      </c>
      <c r="R859" s="22">
        <v>58.5</v>
      </c>
      <c r="S859" s="12">
        <v>4600</v>
      </c>
      <c r="T859" s="12">
        <f t="shared" si="31"/>
        <v>78.632478632478637</v>
      </c>
      <c r="U859" s="12" t="s">
        <v>1118</v>
      </c>
      <c r="V859" s="12">
        <v>4100</v>
      </c>
      <c r="W859" s="12">
        <v>111</v>
      </c>
      <c r="X859" t="s">
        <v>1116</v>
      </c>
      <c r="Z859">
        <v>28</v>
      </c>
      <c r="AA859">
        <v>1514.2</v>
      </c>
      <c r="AD859" s="15" t="s">
        <v>1453</v>
      </c>
      <c r="AE859" t="s">
        <v>2845</v>
      </c>
    </row>
    <row r="860" spans="1:31" x14ac:dyDescent="0.3">
      <c r="A860" s="14" t="s">
        <v>25</v>
      </c>
      <c r="B860" t="s">
        <v>919</v>
      </c>
      <c r="C860" t="s">
        <v>850</v>
      </c>
      <c r="D860" t="s">
        <v>50</v>
      </c>
      <c r="E860" s="7">
        <v>871869679697900</v>
      </c>
      <c r="F860" s="7">
        <v>929001424306</v>
      </c>
      <c r="G860" t="s">
        <v>505</v>
      </c>
      <c r="H860" s="4">
        <v>900</v>
      </c>
      <c r="I860" s="4">
        <v>941</v>
      </c>
      <c r="J860" s="4">
        <f t="shared" si="30"/>
        <v>1129.2</v>
      </c>
      <c r="K860" s="10">
        <v>4.5555555555555571E-2</v>
      </c>
      <c r="L860" s="7">
        <v>8504408390</v>
      </c>
      <c r="M860" t="s">
        <v>10</v>
      </c>
      <c r="N860">
        <v>20</v>
      </c>
      <c r="O860" t="s">
        <v>959</v>
      </c>
      <c r="P860">
        <v>3</v>
      </c>
      <c r="Q860" s="12">
        <v>45000</v>
      </c>
      <c r="R860" s="22">
        <v>120</v>
      </c>
      <c r="W860" t="s">
        <v>28</v>
      </c>
      <c r="Y860" t="s">
        <v>1227</v>
      </c>
      <c r="AA860">
        <v>280</v>
      </c>
      <c r="AB860">
        <v>40</v>
      </c>
      <c r="AC860">
        <v>34</v>
      </c>
      <c r="AD860" s="15" t="s">
        <v>1456</v>
      </c>
      <c r="AE860" t="s">
        <v>2845</v>
      </c>
    </row>
    <row r="861" spans="1:31" x14ac:dyDescent="0.3">
      <c r="A861" s="14" t="s">
        <v>25</v>
      </c>
      <c r="B861" t="s">
        <v>919</v>
      </c>
      <c r="C861" t="s">
        <v>850</v>
      </c>
      <c r="D861" t="s">
        <v>50</v>
      </c>
      <c r="E861" s="7">
        <v>871869679691700</v>
      </c>
      <c r="F861" s="7">
        <v>929001424006</v>
      </c>
      <c r="G861" t="s">
        <v>506</v>
      </c>
      <c r="H861" s="4">
        <v>520</v>
      </c>
      <c r="I861" s="4">
        <v>543.70000000000005</v>
      </c>
      <c r="J861" s="4">
        <f t="shared" si="30"/>
        <v>652.44000000000005</v>
      </c>
      <c r="K861" s="10">
        <v>4.5576923076923181E-2</v>
      </c>
      <c r="L861" s="7">
        <v>8504408390</v>
      </c>
      <c r="M861" t="s">
        <v>10</v>
      </c>
      <c r="N861">
        <v>40</v>
      </c>
      <c r="O861" t="s">
        <v>959</v>
      </c>
      <c r="P861">
        <v>3</v>
      </c>
      <c r="Q861" s="12">
        <v>40000</v>
      </c>
      <c r="R861" s="22">
        <v>33</v>
      </c>
      <c r="W861" t="s">
        <v>28</v>
      </c>
      <c r="Y861" t="s">
        <v>1227</v>
      </c>
      <c r="AA861">
        <v>150</v>
      </c>
      <c r="AB861">
        <v>40</v>
      </c>
      <c r="AC861">
        <v>28</v>
      </c>
      <c r="AD861" s="15" t="s">
        <v>1457</v>
      </c>
      <c r="AE861" t="s">
        <v>2845</v>
      </c>
    </row>
    <row r="862" spans="1:31" x14ac:dyDescent="0.3">
      <c r="A862" s="14" t="s">
        <v>25</v>
      </c>
      <c r="B862" t="s">
        <v>919</v>
      </c>
      <c r="C862" t="s">
        <v>850</v>
      </c>
      <c r="D862" t="s">
        <v>50</v>
      </c>
      <c r="E862" s="7">
        <v>871869679693100</v>
      </c>
      <c r="F862" s="7">
        <v>929001424106</v>
      </c>
      <c r="G862" t="s">
        <v>507</v>
      </c>
      <c r="H862" s="4">
        <v>670</v>
      </c>
      <c r="I862" s="4">
        <v>700.5</v>
      </c>
      <c r="J862" s="4">
        <f t="shared" si="30"/>
        <v>840.6</v>
      </c>
      <c r="K862" s="10">
        <v>4.5522388059701546E-2</v>
      </c>
      <c r="L862" s="7">
        <v>8504408390</v>
      </c>
      <c r="M862" t="s">
        <v>10</v>
      </c>
      <c r="N862">
        <v>20</v>
      </c>
      <c r="O862" t="s">
        <v>958</v>
      </c>
      <c r="P862">
        <v>3</v>
      </c>
      <c r="Q862" s="12">
        <v>45000</v>
      </c>
      <c r="R862" s="22">
        <v>60</v>
      </c>
      <c r="W862" t="s">
        <v>28</v>
      </c>
      <c r="Y862" t="s">
        <v>1227</v>
      </c>
      <c r="AA862">
        <v>180</v>
      </c>
      <c r="AB862">
        <v>52</v>
      </c>
      <c r="AC862">
        <v>32</v>
      </c>
      <c r="AD862" s="15" t="s">
        <v>1458</v>
      </c>
      <c r="AE862" t="s">
        <v>2845</v>
      </c>
    </row>
    <row r="863" spans="1:31" x14ac:dyDescent="0.3">
      <c r="A863" s="14" t="s">
        <v>25</v>
      </c>
      <c r="B863" t="s">
        <v>920</v>
      </c>
      <c r="C863" t="s">
        <v>851</v>
      </c>
      <c r="D863" t="s">
        <v>50</v>
      </c>
      <c r="E863" s="7">
        <v>694793913353600</v>
      </c>
      <c r="F863" s="7">
        <v>913713043180</v>
      </c>
      <c r="G863" t="s">
        <v>508</v>
      </c>
      <c r="H863" s="4">
        <v>313</v>
      </c>
      <c r="I863" s="4">
        <v>313</v>
      </c>
      <c r="J863" s="4">
        <f t="shared" si="30"/>
        <v>375.6</v>
      </c>
      <c r="K863" s="10">
        <v>0</v>
      </c>
      <c r="L863" s="7">
        <v>8504102091</v>
      </c>
      <c r="M863" t="s">
        <v>10</v>
      </c>
      <c r="N863">
        <v>30</v>
      </c>
      <c r="O863" t="s">
        <v>958</v>
      </c>
      <c r="P863">
        <v>1</v>
      </c>
      <c r="Q863" s="12">
        <v>45000</v>
      </c>
      <c r="W863" t="s">
        <v>28</v>
      </c>
      <c r="Y863" t="s">
        <v>967</v>
      </c>
      <c r="AA863">
        <v>210</v>
      </c>
      <c r="AB863">
        <v>30</v>
      </c>
      <c r="AC863">
        <v>26</v>
      </c>
      <c r="AD863" s="15" t="s">
        <v>1459</v>
      </c>
      <c r="AE863" t="s">
        <v>2845</v>
      </c>
    </row>
    <row r="864" spans="1:31" x14ac:dyDescent="0.3">
      <c r="A864" t="s">
        <v>25</v>
      </c>
      <c r="B864" t="s">
        <v>920</v>
      </c>
      <c r="C864" t="s">
        <v>852</v>
      </c>
      <c r="D864" t="s">
        <v>50</v>
      </c>
      <c r="E864" s="7">
        <v>872790090504500</v>
      </c>
      <c r="F864" s="7">
        <v>913713031066</v>
      </c>
      <c r="G864" t="s">
        <v>2659</v>
      </c>
      <c r="I864" s="4">
        <v>600</v>
      </c>
      <c r="J864" s="4">
        <f t="shared" si="30"/>
        <v>720</v>
      </c>
      <c r="K864" s="10" t="s">
        <v>1149</v>
      </c>
      <c r="M864" t="s">
        <v>938</v>
      </c>
      <c r="N864">
        <v>12</v>
      </c>
      <c r="O864" t="s">
        <v>959</v>
      </c>
      <c r="P864">
        <v>5</v>
      </c>
      <c r="Q864" s="12">
        <v>100000</v>
      </c>
      <c r="AD864" s="15" t="s">
        <v>2528</v>
      </c>
      <c r="AE864" t="s">
        <v>2845</v>
      </c>
    </row>
    <row r="865" spans="1:31" x14ac:dyDescent="0.3">
      <c r="A865" t="s">
        <v>25</v>
      </c>
      <c r="B865" t="s">
        <v>920</v>
      </c>
      <c r="C865" t="s">
        <v>853</v>
      </c>
      <c r="D865" t="s">
        <v>50</v>
      </c>
      <c r="E865" s="7">
        <v>871150091397530</v>
      </c>
      <c r="F865" s="7">
        <v>913700630766</v>
      </c>
      <c r="G865" t="s">
        <v>1998</v>
      </c>
      <c r="I865" s="4">
        <v>720</v>
      </c>
      <c r="J865" s="4">
        <f t="shared" si="30"/>
        <v>864</v>
      </c>
      <c r="K865" s="10" t="s">
        <v>1149</v>
      </c>
      <c r="M865" t="s">
        <v>938</v>
      </c>
      <c r="N865">
        <v>12</v>
      </c>
      <c r="O865" t="s">
        <v>959</v>
      </c>
      <c r="P865">
        <v>5</v>
      </c>
      <c r="Q865" s="12">
        <v>50000</v>
      </c>
      <c r="AD865" s="15" t="s">
        <v>2533</v>
      </c>
      <c r="AE865" t="s">
        <v>2845</v>
      </c>
    </row>
    <row r="866" spans="1:31" x14ac:dyDescent="0.3">
      <c r="A866" t="s">
        <v>25</v>
      </c>
      <c r="B866" t="s">
        <v>920</v>
      </c>
      <c r="C866" t="s">
        <v>2731</v>
      </c>
      <c r="D866" t="s">
        <v>50</v>
      </c>
      <c r="E866" s="7">
        <v>872790083417800</v>
      </c>
      <c r="F866" s="7">
        <v>913700648666</v>
      </c>
      <c r="G866" t="s">
        <v>1997</v>
      </c>
      <c r="I866" s="4">
        <v>670</v>
      </c>
      <c r="J866" s="4">
        <f t="shared" si="30"/>
        <v>804</v>
      </c>
      <c r="K866" s="10" t="s">
        <v>1149</v>
      </c>
      <c r="M866" t="s">
        <v>938</v>
      </c>
      <c r="N866">
        <v>12</v>
      </c>
      <c r="O866" t="s">
        <v>959</v>
      </c>
      <c r="P866">
        <v>5</v>
      </c>
      <c r="Q866" s="12">
        <v>50000</v>
      </c>
      <c r="AD866" s="15" t="s">
        <v>2532</v>
      </c>
      <c r="AE866" t="s">
        <v>2845</v>
      </c>
    </row>
    <row r="867" spans="1:31" x14ac:dyDescent="0.3">
      <c r="A867" t="s">
        <v>25</v>
      </c>
      <c r="B867" t="s">
        <v>920</v>
      </c>
      <c r="C867" t="s">
        <v>854</v>
      </c>
      <c r="D867" t="s">
        <v>50</v>
      </c>
      <c r="E867" s="7">
        <v>872790091164000</v>
      </c>
      <c r="F867" s="7">
        <v>913713031566</v>
      </c>
      <c r="G867" t="s">
        <v>1992</v>
      </c>
      <c r="I867" s="4">
        <v>600</v>
      </c>
      <c r="J867" s="4">
        <f t="shared" si="30"/>
        <v>720</v>
      </c>
      <c r="K867" s="10" t="s">
        <v>1149</v>
      </c>
      <c r="M867" t="s">
        <v>938</v>
      </c>
      <c r="N867">
        <v>12</v>
      </c>
      <c r="O867" t="s">
        <v>958</v>
      </c>
      <c r="P867">
        <v>5</v>
      </c>
      <c r="Q867" s="12">
        <v>100000</v>
      </c>
      <c r="AD867" s="15" t="s">
        <v>2523</v>
      </c>
      <c r="AE867" t="s">
        <v>2845</v>
      </c>
    </row>
    <row r="868" spans="1:31" x14ac:dyDescent="0.3">
      <c r="A868" t="s">
        <v>25</v>
      </c>
      <c r="B868" t="s">
        <v>920</v>
      </c>
      <c r="C868" t="s">
        <v>852</v>
      </c>
      <c r="D868" t="s">
        <v>50</v>
      </c>
      <c r="E868" s="7">
        <v>872790086319200</v>
      </c>
      <c r="F868" s="7">
        <v>913713028066</v>
      </c>
      <c r="G868" t="s">
        <v>2536</v>
      </c>
      <c r="I868" s="4">
        <v>600</v>
      </c>
      <c r="J868" s="4">
        <f t="shared" si="30"/>
        <v>720</v>
      </c>
      <c r="K868" s="10" t="s">
        <v>1149</v>
      </c>
      <c r="M868" t="s">
        <v>938</v>
      </c>
      <c r="N868">
        <v>12</v>
      </c>
      <c r="O868" t="s">
        <v>959</v>
      </c>
      <c r="P868">
        <v>5</v>
      </c>
      <c r="Q868" s="12">
        <v>100000</v>
      </c>
      <c r="AD868" s="15" t="s">
        <v>2529</v>
      </c>
      <c r="AE868" t="s">
        <v>2845</v>
      </c>
    </row>
    <row r="869" spans="1:31" x14ac:dyDescent="0.3">
      <c r="A869" s="14" t="s">
        <v>25</v>
      </c>
      <c r="B869" t="s">
        <v>920</v>
      </c>
      <c r="C869" t="s">
        <v>852</v>
      </c>
      <c r="D869" t="s">
        <v>50</v>
      </c>
      <c r="E869" s="7">
        <v>872790086348200</v>
      </c>
      <c r="F869" s="7">
        <v>913713028266</v>
      </c>
      <c r="G869" t="s">
        <v>509</v>
      </c>
      <c r="H869" s="4">
        <v>530</v>
      </c>
      <c r="I869" s="4">
        <v>600</v>
      </c>
      <c r="J869" s="4">
        <f t="shared" si="30"/>
        <v>720</v>
      </c>
      <c r="K869" s="10">
        <v>0.13207547169811318</v>
      </c>
      <c r="L869" s="7">
        <v>8504102091</v>
      </c>
      <c r="M869" t="s">
        <v>938</v>
      </c>
      <c r="N869">
        <v>12</v>
      </c>
      <c r="O869" t="s">
        <v>959</v>
      </c>
      <c r="P869">
        <v>3</v>
      </c>
      <c r="Q869" s="12">
        <v>100000</v>
      </c>
      <c r="W869" t="s">
        <v>28</v>
      </c>
      <c r="Y869" t="s">
        <v>967</v>
      </c>
      <c r="AA869">
        <v>360</v>
      </c>
      <c r="AB869">
        <v>30</v>
      </c>
      <c r="AC869">
        <v>22</v>
      </c>
      <c r="AD869" s="15" t="s">
        <v>1460</v>
      </c>
      <c r="AE869" t="s">
        <v>2845</v>
      </c>
    </row>
    <row r="870" spans="1:31" x14ac:dyDescent="0.3">
      <c r="A870" t="s">
        <v>25</v>
      </c>
      <c r="B870" t="s">
        <v>920</v>
      </c>
      <c r="C870" t="s">
        <v>854</v>
      </c>
      <c r="D870" t="s">
        <v>50</v>
      </c>
      <c r="E870" s="7">
        <v>872790091170100</v>
      </c>
      <c r="F870" s="7">
        <v>913713031866</v>
      </c>
      <c r="G870" t="s">
        <v>1993</v>
      </c>
      <c r="I870" s="4">
        <v>600</v>
      </c>
      <c r="J870" s="4">
        <f t="shared" si="30"/>
        <v>720</v>
      </c>
      <c r="K870" s="10" t="s">
        <v>1149</v>
      </c>
      <c r="M870" t="s">
        <v>938</v>
      </c>
      <c r="N870">
        <v>12</v>
      </c>
      <c r="O870" t="s">
        <v>958</v>
      </c>
      <c r="P870">
        <v>5</v>
      </c>
      <c r="Q870" s="12">
        <v>100000</v>
      </c>
      <c r="AD870" s="15" t="s">
        <v>2524</v>
      </c>
      <c r="AE870" t="s">
        <v>2845</v>
      </c>
    </row>
    <row r="871" spans="1:31" x14ac:dyDescent="0.3">
      <c r="A871" s="14" t="s">
        <v>25</v>
      </c>
      <c r="B871" t="s">
        <v>920</v>
      </c>
      <c r="C871" t="s">
        <v>852</v>
      </c>
      <c r="D871" t="s">
        <v>50</v>
      </c>
      <c r="E871" s="7">
        <v>872790095228500</v>
      </c>
      <c r="F871" s="7">
        <v>913713034266</v>
      </c>
      <c r="G871" t="s">
        <v>510</v>
      </c>
      <c r="H871" s="4">
        <v>620</v>
      </c>
      <c r="I871" s="4">
        <v>680</v>
      </c>
      <c r="J871" s="4">
        <f t="shared" si="30"/>
        <v>816</v>
      </c>
      <c r="K871" s="10">
        <v>9.6774193548387011E-2</v>
      </c>
      <c r="L871" s="7">
        <v>8504102091</v>
      </c>
      <c r="M871" t="s">
        <v>938</v>
      </c>
      <c r="N871">
        <v>12</v>
      </c>
      <c r="O871" t="s">
        <v>959</v>
      </c>
      <c r="P871">
        <v>3</v>
      </c>
      <c r="Q871" s="12">
        <v>100000</v>
      </c>
      <c r="W871" t="s">
        <v>28</v>
      </c>
      <c r="Y871" t="s">
        <v>967</v>
      </c>
      <c r="AA871">
        <v>360</v>
      </c>
      <c r="AB871">
        <v>30</v>
      </c>
      <c r="AC871">
        <v>21</v>
      </c>
      <c r="AD871" s="15" t="s">
        <v>1462</v>
      </c>
      <c r="AE871" t="s">
        <v>2845</v>
      </c>
    </row>
    <row r="872" spans="1:31" x14ac:dyDescent="0.3">
      <c r="A872" t="s">
        <v>25</v>
      </c>
      <c r="B872" t="s">
        <v>920</v>
      </c>
      <c r="C872" t="s">
        <v>852</v>
      </c>
      <c r="D872" t="s">
        <v>50</v>
      </c>
      <c r="E872" s="7">
        <v>872790090503800</v>
      </c>
      <c r="F872" s="7">
        <v>913713031166</v>
      </c>
      <c r="G872" t="s">
        <v>2648</v>
      </c>
      <c r="I872" s="4">
        <v>680</v>
      </c>
      <c r="J872" s="4">
        <f t="shared" si="30"/>
        <v>816</v>
      </c>
      <c r="K872" s="10" t="s">
        <v>1149</v>
      </c>
      <c r="M872" t="s">
        <v>938</v>
      </c>
      <c r="N872">
        <v>12</v>
      </c>
      <c r="O872" t="s">
        <v>959</v>
      </c>
      <c r="P872">
        <v>5</v>
      </c>
      <c r="Q872" s="12">
        <v>100000</v>
      </c>
      <c r="AD872" s="15" t="s">
        <v>2530</v>
      </c>
      <c r="AE872" t="s">
        <v>2845</v>
      </c>
    </row>
    <row r="873" spans="1:31" x14ac:dyDescent="0.3">
      <c r="A873" s="14" t="s">
        <v>25</v>
      </c>
      <c r="B873" t="s">
        <v>920</v>
      </c>
      <c r="C873" t="s">
        <v>853</v>
      </c>
      <c r="D873" t="s">
        <v>50</v>
      </c>
      <c r="E873" s="7">
        <v>871150091399930</v>
      </c>
      <c r="F873" s="7">
        <v>913700630866</v>
      </c>
      <c r="G873" t="s">
        <v>511</v>
      </c>
      <c r="H873" s="4">
        <v>700</v>
      </c>
      <c r="I873" s="4">
        <v>775</v>
      </c>
      <c r="J873" s="4">
        <f t="shared" si="30"/>
        <v>930</v>
      </c>
      <c r="K873" s="10">
        <v>0.10714285714285721</v>
      </c>
      <c r="L873" s="7">
        <v>8504102091</v>
      </c>
      <c r="M873" t="s">
        <v>938</v>
      </c>
      <c r="N873">
        <v>12</v>
      </c>
      <c r="O873" t="s">
        <v>959</v>
      </c>
      <c r="P873">
        <v>3</v>
      </c>
      <c r="Q873" s="12">
        <v>50000</v>
      </c>
      <c r="W873" t="s">
        <v>28</v>
      </c>
      <c r="Y873" t="s">
        <v>967</v>
      </c>
      <c r="AA873">
        <v>103</v>
      </c>
      <c r="AB873">
        <v>67</v>
      </c>
      <c r="AC873">
        <v>30</v>
      </c>
      <c r="AD873" s="15" t="s">
        <v>1463</v>
      </c>
      <c r="AE873" t="s">
        <v>2845</v>
      </c>
    </row>
    <row r="874" spans="1:31" x14ac:dyDescent="0.3">
      <c r="A874" t="s">
        <v>25</v>
      </c>
      <c r="B874" t="s">
        <v>920</v>
      </c>
      <c r="C874" t="s">
        <v>852</v>
      </c>
      <c r="D874" t="s">
        <v>50</v>
      </c>
      <c r="E874" s="7">
        <v>872790095226100</v>
      </c>
      <c r="F874" s="7">
        <v>913713034166</v>
      </c>
      <c r="G874" t="s">
        <v>2663</v>
      </c>
      <c r="I874" s="4">
        <v>680</v>
      </c>
      <c r="J874" s="4">
        <f t="shared" si="30"/>
        <v>816</v>
      </c>
      <c r="K874" s="10" t="s">
        <v>1149</v>
      </c>
      <c r="M874" t="s">
        <v>938</v>
      </c>
      <c r="N874">
        <v>12</v>
      </c>
      <c r="O874" t="s">
        <v>959</v>
      </c>
      <c r="P874">
        <v>5</v>
      </c>
      <c r="Q874" s="12">
        <v>50000</v>
      </c>
      <c r="AD874" s="15" t="s">
        <v>2531</v>
      </c>
      <c r="AE874" t="s">
        <v>2845</v>
      </c>
    </row>
    <row r="875" spans="1:31" x14ac:dyDescent="0.3">
      <c r="A875" s="14" t="s">
        <v>25</v>
      </c>
      <c r="B875" t="s">
        <v>920</v>
      </c>
      <c r="C875" t="s">
        <v>854</v>
      </c>
      <c r="D875" t="s">
        <v>50</v>
      </c>
      <c r="E875" s="7">
        <v>872790091166400</v>
      </c>
      <c r="F875" s="7">
        <v>913713031666</v>
      </c>
      <c r="G875" t="s">
        <v>512</v>
      </c>
      <c r="H875" s="4">
        <v>570</v>
      </c>
      <c r="I875" s="4">
        <v>670</v>
      </c>
      <c r="J875" s="4">
        <f t="shared" si="30"/>
        <v>804</v>
      </c>
      <c r="K875" s="10">
        <v>0.17543859649122817</v>
      </c>
      <c r="L875" s="7">
        <v>8504102091</v>
      </c>
      <c r="M875" t="s">
        <v>938</v>
      </c>
      <c r="N875">
        <v>12</v>
      </c>
      <c r="O875" t="s">
        <v>958</v>
      </c>
      <c r="P875">
        <v>3</v>
      </c>
      <c r="Q875" s="12">
        <v>100000</v>
      </c>
      <c r="W875" t="s">
        <v>28</v>
      </c>
      <c r="Y875" t="s">
        <v>967</v>
      </c>
      <c r="AA875">
        <v>280</v>
      </c>
      <c r="AB875">
        <v>30</v>
      </c>
      <c r="AC875">
        <v>28</v>
      </c>
      <c r="AD875" s="15" t="s">
        <v>1464</v>
      </c>
      <c r="AE875" t="s">
        <v>2845</v>
      </c>
    </row>
    <row r="876" spans="1:31" x14ac:dyDescent="0.3">
      <c r="A876" s="14" t="s">
        <v>25</v>
      </c>
      <c r="B876" t="s">
        <v>920</v>
      </c>
      <c r="C876" t="s">
        <v>852</v>
      </c>
      <c r="D876" t="s">
        <v>50</v>
      </c>
      <c r="E876" s="7">
        <v>872790086347500</v>
      </c>
      <c r="F876" s="7">
        <v>913713028166</v>
      </c>
      <c r="G876" t="s">
        <v>513</v>
      </c>
      <c r="H876" s="4">
        <v>620</v>
      </c>
      <c r="I876" s="4">
        <v>680</v>
      </c>
      <c r="J876" s="4">
        <f t="shared" si="30"/>
        <v>816</v>
      </c>
      <c r="K876" s="10">
        <v>9.6774193548387011E-2</v>
      </c>
      <c r="L876" s="7">
        <v>8504102091</v>
      </c>
      <c r="M876" t="s">
        <v>938</v>
      </c>
      <c r="N876">
        <v>12</v>
      </c>
      <c r="O876" t="s">
        <v>959</v>
      </c>
      <c r="P876">
        <v>3</v>
      </c>
      <c r="Q876" s="12">
        <v>100000</v>
      </c>
      <c r="W876" t="s">
        <v>28</v>
      </c>
      <c r="Y876" t="s">
        <v>967</v>
      </c>
      <c r="AA876">
        <v>360</v>
      </c>
      <c r="AB876">
        <v>30</v>
      </c>
      <c r="AC876">
        <v>22</v>
      </c>
      <c r="AD876" s="15" t="s">
        <v>1466</v>
      </c>
      <c r="AE876" t="s">
        <v>2845</v>
      </c>
    </row>
    <row r="877" spans="1:31" x14ac:dyDescent="0.3">
      <c r="A877" s="14" t="s">
        <v>25</v>
      </c>
      <c r="B877" t="s">
        <v>920</v>
      </c>
      <c r="C877" t="s">
        <v>852</v>
      </c>
      <c r="D877" t="s">
        <v>50</v>
      </c>
      <c r="E877" s="7">
        <v>872790086351200</v>
      </c>
      <c r="F877" s="7">
        <v>913713028366</v>
      </c>
      <c r="G877" t="s">
        <v>514</v>
      </c>
      <c r="H877" s="4">
        <v>638</v>
      </c>
      <c r="I877" s="4">
        <v>680</v>
      </c>
      <c r="J877" s="4">
        <f t="shared" si="30"/>
        <v>816</v>
      </c>
      <c r="K877" s="10">
        <v>6.5830721003134807E-2</v>
      </c>
      <c r="L877" s="7">
        <v>8504102091</v>
      </c>
      <c r="M877" t="s">
        <v>938</v>
      </c>
      <c r="N877">
        <v>12</v>
      </c>
      <c r="O877" t="s">
        <v>959</v>
      </c>
      <c r="P877">
        <v>3</v>
      </c>
      <c r="Q877" s="12">
        <v>100000</v>
      </c>
      <c r="W877" t="s">
        <v>28</v>
      </c>
      <c r="Y877" t="s">
        <v>967</v>
      </c>
      <c r="AA877">
        <v>360</v>
      </c>
      <c r="AB877">
        <v>30</v>
      </c>
      <c r="AC877">
        <v>22</v>
      </c>
      <c r="AD877" s="15" t="s">
        <v>1461</v>
      </c>
      <c r="AE877" t="s">
        <v>2845</v>
      </c>
    </row>
    <row r="878" spans="1:31" x14ac:dyDescent="0.3">
      <c r="A878" s="14" t="s">
        <v>25</v>
      </c>
      <c r="B878" t="s">
        <v>920</v>
      </c>
      <c r="C878" t="s">
        <v>854</v>
      </c>
      <c r="D878" t="s">
        <v>50</v>
      </c>
      <c r="E878" s="7">
        <v>872790091172500</v>
      </c>
      <c r="F878" s="7">
        <v>913713031966</v>
      </c>
      <c r="G878" t="s">
        <v>515</v>
      </c>
      <c r="H878" s="4">
        <v>594</v>
      </c>
      <c r="I878" s="4">
        <v>670</v>
      </c>
      <c r="J878" s="4">
        <f t="shared" ref="J878:J940" si="32">ROUND(I878*1.2,2)</f>
        <v>804</v>
      </c>
      <c r="K878" s="10">
        <v>0.12794612794612803</v>
      </c>
      <c r="L878" s="7">
        <v>8504102091</v>
      </c>
      <c r="M878" t="s">
        <v>10</v>
      </c>
      <c r="N878">
        <v>12</v>
      </c>
      <c r="O878" t="s">
        <v>958</v>
      </c>
      <c r="P878">
        <v>3</v>
      </c>
      <c r="Q878" s="12">
        <v>100000</v>
      </c>
      <c r="W878" t="s">
        <v>28</v>
      </c>
      <c r="Y878" t="s">
        <v>967</v>
      </c>
      <c r="AA878">
        <v>360</v>
      </c>
      <c r="AB878">
        <v>30</v>
      </c>
      <c r="AC878">
        <v>28</v>
      </c>
      <c r="AD878" s="15" t="s">
        <v>1467</v>
      </c>
      <c r="AE878" t="s">
        <v>2845</v>
      </c>
    </row>
    <row r="879" spans="1:31" x14ac:dyDescent="0.3">
      <c r="A879" s="14" t="s">
        <v>25</v>
      </c>
      <c r="B879" t="s">
        <v>920</v>
      </c>
      <c r="C879" t="s">
        <v>852</v>
      </c>
      <c r="D879" t="s">
        <v>50</v>
      </c>
      <c r="E879" s="7">
        <v>872790095230800</v>
      </c>
      <c r="F879" s="7">
        <v>913713034366</v>
      </c>
      <c r="G879" t="s">
        <v>516</v>
      </c>
      <c r="H879" s="4">
        <v>1100</v>
      </c>
      <c r="I879" s="4">
        <v>1235</v>
      </c>
      <c r="J879" s="4">
        <f t="shared" si="32"/>
        <v>1482</v>
      </c>
      <c r="K879" s="10">
        <v>0.1227272727272728</v>
      </c>
      <c r="L879" s="7">
        <v>8504102091</v>
      </c>
      <c r="M879" t="s">
        <v>938</v>
      </c>
      <c r="N879">
        <v>12</v>
      </c>
      <c r="O879" t="s">
        <v>959</v>
      </c>
      <c r="P879">
        <v>3</v>
      </c>
      <c r="Q879" s="12">
        <v>100000</v>
      </c>
      <c r="W879" t="s">
        <v>28</v>
      </c>
      <c r="Y879" t="s">
        <v>967</v>
      </c>
      <c r="AA879">
        <v>425</v>
      </c>
      <c r="AB879">
        <v>30</v>
      </c>
      <c r="AC879">
        <v>21</v>
      </c>
      <c r="AD879" s="15" t="s">
        <v>1468</v>
      </c>
      <c r="AE879" t="s">
        <v>2845</v>
      </c>
    </row>
    <row r="880" spans="1:31" x14ac:dyDescent="0.3">
      <c r="A880" s="14" t="s">
        <v>25</v>
      </c>
      <c r="B880" t="s">
        <v>920</v>
      </c>
      <c r="C880" t="s">
        <v>854</v>
      </c>
      <c r="D880" t="s">
        <v>50</v>
      </c>
      <c r="E880" s="7">
        <v>872790091162600</v>
      </c>
      <c r="F880" s="7">
        <v>913713031466</v>
      </c>
      <c r="G880" t="s">
        <v>517</v>
      </c>
      <c r="H880" s="4">
        <v>632</v>
      </c>
      <c r="I880" s="4">
        <v>680</v>
      </c>
      <c r="J880" s="4">
        <f t="shared" si="32"/>
        <v>816</v>
      </c>
      <c r="K880" s="10">
        <v>7.5949367088607556E-2</v>
      </c>
      <c r="L880" s="7">
        <v>8504102091</v>
      </c>
      <c r="M880" t="s">
        <v>938</v>
      </c>
      <c r="N880">
        <v>10</v>
      </c>
      <c r="O880" t="s">
        <v>959</v>
      </c>
      <c r="P880">
        <v>3</v>
      </c>
      <c r="Q880" s="12">
        <v>100000</v>
      </c>
      <c r="W880" t="s">
        <v>28</v>
      </c>
      <c r="Y880" t="s">
        <v>967</v>
      </c>
      <c r="AA880">
        <v>280</v>
      </c>
      <c r="AB880">
        <v>40</v>
      </c>
      <c r="AC880">
        <v>28</v>
      </c>
      <c r="AD880" s="15" t="s">
        <v>1465</v>
      </c>
      <c r="AE880" t="s">
        <v>2845</v>
      </c>
    </row>
    <row r="881" spans="1:31" x14ac:dyDescent="0.3">
      <c r="A881" t="s">
        <v>25</v>
      </c>
      <c r="B881" t="s">
        <v>920</v>
      </c>
      <c r="C881" t="s">
        <v>855</v>
      </c>
      <c r="D881" t="s">
        <v>50</v>
      </c>
      <c r="E881" s="7">
        <v>871150091013430</v>
      </c>
      <c r="F881" s="7">
        <v>913700609266</v>
      </c>
      <c r="G881" t="s">
        <v>1994</v>
      </c>
      <c r="I881" s="4">
        <v>1360</v>
      </c>
      <c r="J881" s="4">
        <f t="shared" si="32"/>
        <v>1632</v>
      </c>
      <c r="K881" s="10" t="s">
        <v>1149</v>
      </c>
      <c r="M881" t="s">
        <v>938</v>
      </c>
      <c r="N881">
        <v>12</v>
      </c>
      <c r="O881" t="s">
        <v>959</v>
      </c>
      <c r="P881">
        <v>5</v>
      </c>
      <c r="Q881" s="12">
        <v>100000</v>
      </c>
      <c r="AD881" s="15" t="s">
        <v>2525</v>
      </c>
      <c r="AE881" t="s">
        <v>2845</v>
      </c>
    </row>
    <row r="882" spans="1:31" x14ac:dyDescent="0.3">
      <c r="A882" t="s">
        <v>25</v>
      </c>
      <c r="B882" t="s">
        <v>920</v>
      </c>
      <c r="C882" t="s">
        <v>855</v>
      </c>
      <c r="D882" t="s">
        <v>50</v>
      </c>
      <c r="E882" s="7">
        <v>871150091017230</v>
      </c>
      <c r="F882" s="7">
        <v>913700609466</v>
      </c>
      <c r="G882" t="s">
        <v>1995</v>
      </c>
      <c r="I882" s="4">
        <v>1360</v>
      </c>
      <c r="J882" s="4">
        <f t="shared" si="32"/>
        <v>1632</v>
      </c>
      <c r="K882" s="10" t="s">
        <v>1149</v>
      </c>
      <c r="M882" t="s">
        <v>938</v>
      </c>
      <c r="N882">
        <v>12</v>
      </c>
      <c r="O882" t="s">
        <v>959</v>
      </c>
      <c r="P882">
        <v>5</v>
      </c>
      <c r="Q882" s="12">
        <v>100000</v>
      </c>
      <c r="AD882" s="15" t="s">
        <v>2526</v>
      </c>
      <c r="AE882" t="s">
        <v>2845</v>
      </c>
    </row>
    <row r="883" spans="1:31" x14ac:dyDescent="0.3">
      <c r="A883" t="s">
        <v>25</v>
      </c>
      <c r="B883" t="s">
        <v>920</v>
      </c>
      <c r="C883" t="s">
        <v>855</v>
      </c>
      <c r="D883" t="s">
        <v>50</v>
      </c>
      <c r="E883" s="7">
        <v>872790080972500</v>
      </c>
      <c r="F883" s="7">
        <v>913700626566</v>
      </c>
      <c r="G883" t="s">
        <v>1999</v>
      </c>
      <c r="I883" s="4">
        <v>1550</v>
      </c>
      <c r="J883" s="4">
        <f t="shared" si="32"/>
        <v>1860</v>
      </c>
      <c r="K883" s="10" t="s">
        <v>1149</v>
      </c>
      <c r="M883" t="s">
        <v>938</v>
      </c>
      <c r="N883">
        <v>12</v>
      </c>
      <c r="O883" t="s">
        <v>959</v>
      </c>
      <c r="P883">
        <v>5</v>
      </c>
      <c r="Q883" s="12">
        <v>50000</v>
      </c>
      <c r="AD883" s="15" t="s">
        <v>2534</v>
      </c>
      <c r="AE883" t="s">
        <v>2845</v>
      </c>
    </row>
    <row r="884" spans="1:31" x14ac:dyDescent="0.3">
      <c r="A884" t="s">
        <v>25</v>
      </c>
      <c r="B884" t="s">
        <v>920</v>
      </c>
      <c r="C884" t="s">
        <v>855</v>
      </c>
      <c r="D884" t="s">
        <v>50</v>
      </c>
      <c r="E884" s="7">
        <v>871150091015830</v>
      </c>
      <c r="F884" s="7">
        <v>913700609366</v>
      </c>
      <c r="G884" t="s">
        <v>1996</v>
      </c>
      <c r="I884" s="4">
        <v>1689</v>
      </c>
      <c r="J884" s="4">
        <f t="shared" si="32"/>
        <v>2026.8</v>
      </c>
      <c r="K884" s="10" t="s">
        <v>1149</v>
      </c>
      <c r="M884" t="s">
        <v>938</v>
      </c>
      <c r="N884">
        <v>12</v>
      </c>
      <c r="O884" t="s">
        <v>959</v>
      </c>
      <c r="P884">
        <v>5</v>
      </c>
      <c r="Q884" s="12">
        <v>100000</v>
      </c>
      <c r="AD884" s="15" t="s">
        <v>2527</v>
      </c>
      <c r="AE884" t="s">
        <v>2845</v>
      </c>
    </row>
    <row r="885" spans="1:31" x14ac:dyDescent="0.3">
      <c r="A885" s="14" t="s">
        <v>25</v>
      </c>
      <c r="B885" t="s">
        <v>920</v>
      </c>
      <c r="C885" t="s">
        <v>855</v>
      </c>
      <c r="D885" t="s">
        <v>50</v>
      </c>
      <c r="E885" s="7">
        <v>871150091019630</v>
      </c>
      <c r="F885" s="7">
        <v>913700609566</v>
      </c>
      <c r="G885" t="s">
        <v>518</v>
      </c>
      <c r="H885" s="4">
        <v>1689</v>
      </c>
      <c r="I885" s="4">
        <v>1689</v>
      </c>
      <c r="J885" s="4">
        <f t="shared" si="32"/>
        <v>2026.8</v>
      </c>
      <c r="K885" s="10">
        <v>0</v>
      </c>
      <c r="L885" s="7">
        <v>8504102091</v>
      </c>
      <c r="M885" t="s">
        <v>938</v>
      </c>
      <c r="N885">
        <v>12</v>
      </c>
      <c r="O885" t="s">
        <v>959</v>
      </c>
      <c r="P885">
        <v>3</v>
      </c>
      <c r="Q885" s="12">
        <v>50000</v>
      </c>
      <c r="W885" t="s">
        <v>28</v>
      </c>
      <c r="Y885" t="s">
        <v>967</v>
      </c>
      <c r="AA885">
        <v>360</v>
      </c>
      <c r="AB885">
        <v>30</v>
      </c>
      <c r="AC885">
        <v>21</v>
      </c>
      <c r="AD885" s="15" t="s">
        <v>1469</v>
      </c>
      <c r="AE885" t="s">
        <v>2845</v>
      </c>
    </row>
    <row r="886" spans="1:31" x14ac:dyDescent="0.3">
      <c r="A886" s="14" t="s">
        <v>25</v>
      </c>
      <c r="B886" t="s">
        <v>920</v>
      </c>
      <c r="C886" t="s">
        <v>856</v>
      </c>
      <c r="D886" t="s">
        <v>50</v>
      </c>
      <c r="E886" s="7">
        <v>872790090551900</v>
      </c>
      <c r="F886" s="7">
        <v>913713032166</v>
      </c>
      <c r="G886" t="s">
        <v>519</v>
      </c>
      <c r="H886" s="4">
        <v>490</v>
      </c>
      <c r="I886" s="4">
        <v>550</v>
      </c>
      <c r="J886" s="4">
        <f t="shared" si="32"/>
        <v>660</v>
      </c>
      <c r="K886" s="10">
        <v>0.12244897959183665</v>
      </c>
      <c r="L886" s="7">
        <v>8504102091</v>
      </c>
      <c r="M886" t="s">
        <v>938</v>
      </c>
      <c r="N886">
        <v>12</v>
      </c>
      <c r="O886" t="s">
        <v>959</v>
      </c>
      <c r="P886">
        <v>3</v>
      </c>
      <c r="Q886" s="12">
        <v>85000</v>
      </c>
      <c r="W886" t="s">
        <v>28</v>
      </c>
      <c r="Y886" t="s">
        <v>967</v>
      </c>
      <c r="AA886">
        <v>280</v>
      </c>
      <c r="AB886">
        <v>30</v>
      </c>
      <c r="AC886">
        <v>28</v>
      </c>
      <c r="AD886" s="15" t="s">
        <v>1470</v>
      </c>
      <c r="AE886" t="s">
        <v>2845</v>
      </c>
    </row>
    <row r="887" spans="1:31" x14ac:dyDescent="0.3">
      <c r="A887" s="14" t="s">
        <v>25</v>
      </c>
      <c r="B887" t="s">
        <v>920</v>
      </c>
      <c r="C887" t="s">
        <v>1140</v>
      </c>
      <c r="D887" t="s">
        <v>50</v>
      </c>
      <c r="E887" s="7">
        <v>872790090561800</v>
      </c>
      <c r="F887" s="7">
        <v>913713033666</v>
      </c>
      <c r="G887" t="s">
        <v>520</v>
      </c>
      <c r="H887" s="4">
        <v>501</v>
      </c>
      <c r="I887" s="4">
        <v>550</v>
      </c>
      <c r="J887" s="4">
        <f t="shared" si="32"/>
        <v>660</v>
      </c>
      <c r="K887" s="10">
        <v>9.780439121756479E-2</v>
      </c>
      <c r="L887" s="7">
        <v>8504102091</v>
      </c>
      <c r="M887" t="s">
        <v>938</v>
      </c>
      <c r="N887">
        <v>12</v>
      </c>
      <c r="O887" t="s">
        <v>959</v>
      </c>
      <c r="P887">
        <v>3</v>
      </c>
      <c r="Q887" s="12">
        <v>85000</v>
      </c>
      <c r="W887" t="s">
        <v>28</v>
      </c>
      <c r="Y887" t="s">
        <v>967</v>
      </c>
      <c r="AA887">
        <v>280</v>
      </c>
      <c r="AB887">
        <v>30</v>
      </c>
      <c r="AC887">
        <v>21</v>
      </c>
      <c r="AD887" s="15" t="s">
        <v>1472</v>
      </c>
      <c r="AE887" t="s">
        <v>2845</v>
      </c>
    </row>
    <row r="888" spans="1:31" x14ac:dyDescent="0.3">
      <c r="A888" t="s">
        <v>25</v>
      </c>
      <c r="B888" t="s">
        <v>920</v>
      </c>
      <c r="C888" t="s">
        <v>856</v>
      </c>
      <c r="D888" t="s">
        <v>50</v>
      </c>
      <c r="E888" s="7">
        <v>872790089739500</v>
      </c>
      <c r="F888" s="7">
        <v>913713032266</v>
      </c>
      <c r="G888" t="s">
        <v>1991</v>
      </c>
      <c r="I888" s="4">
        <v>550</v>
      </c>
      <c r="J888" s="4">
        <f t="shared" si="32"/>
        <v>660</v>
      </c>
      <c r="K888" s="10" t="s">
        <v>1149</v>
      </c>
      <c r="M888" t="s">
        <v>938</v>
      </c>
      <c r="N888">
        <v>12</v>
      </c>
      <c r="O888" t="s">
        <v>959</v>
      </c>
      <c r="P888">
        <v>5</v>
      </c>
      <c r="Q888" s="12">
        <v>85000</v>
      </c>
      <c r="AD888" s="15" t="s">
        <v>2522</v>
      </c>
      <c r="AE888" t="s">
        <v>2845</v>
      </c>
    </row>
    <row r="889" spans="1:31" x14ac:dyDescent="0.3">
      <c r="A889" s="14" t="s">
        <v>25</v>
      </c>
      <c r="B889" t="s">
        <v>920</v>
      </c>
      <c r="C889" t="s">
        <v>856</v>
      </c>
      <c r="D889" t="s">
        <v>50</v>
      </c>
      <c r="E889" s="7">
        <v>872790090553300</v>
      </c>
      <c r="F889" s="7">
        <v>913713032466</v>
      </c>
      <c r="G889" t="s">
        <v>521</v>
      </c>
      <c r="H889" s="4">
        <v>535</v>
      </c>
      <c r="I889" s="4">
        <v>550</v>
      </c>
      <c r="J889" s="4">
        <f t="shared" si="32"/>
        <v>660</v>
      </c>
      <c r="K889" s="10">
        <v>2.8037383177569986E-2</v>
      </c>
      <c r="L889" s="7">
        <v>8504102091</v>
      </c>
      <c r="M889" t="s">
        <v>938</v>
      </c>
      <c r="N889">
        <v>12</v>
      </c>
      <c r="O889" t="s">
        <v>958</v>
      </c>
      <c r="P889">
        <v>3</v>
      </c>
      <c r="Q889" s="12">
        <v>85000</v>
      </c>
      <c r="W889" t="s">
        <v>28</v>
      </c>
      <c r="Y889" t="s">
        <v>967</v>
      </c>
      <c r="AA889">
        <v>280</v>
      </c>
      <c r="AB889">
        <v>30</v>
      </c>
      <c r="AC889">
        <v>28</v>
      </c>
      <c r="AD889" s="15" t="s">
        <v>1471</v>
      </c>
      <c r="AE889" t="s">
        <v>2845</v>
      </c>
    </row>
    <row r="890" spans="1:31" x14ac:dyDescent="0.3">
      <c r="A890" s="14" t="s">
        <v>25</v>
      </c>
      <c r="B890" t="s">
        <v>920</v>
      </c>
      <c r="C890" t="s">
        <v>1140</v>
      </c>
      <c r="D890" t="s">
        <v>50</v>
      </c>
      <c r="E890" s="7">
        <v>872790090560100</v>
      </c>
      <c r="F890" s="7">
        <v>913713033566</v>
      </c>
      <c r="G890" t="s">
        <v>522</v>
      </c>
      <c r="H890" s="4">
        <v>570</v>
      </c>
      <c r="I890" s="4">
        <v>670</v>
      </c>
      <c r="J890" s="4">
        <f t="shared" si="32"/>
        <v>804</v>
      </c>
      <c r="K890" s="10">
        <v>0.17543859649122817</v>
      </c>
      <c r="L890" s="7">
        <v>8504102091</v>
      </c>
      <c r="M890" t="s">
        <v>938</v>
      </c>
      <c r="N890">
        <v>12</v>
      </c>
      <c r="O890" t="s">
        <v>959</v>
      </c>
      <c r="P890">
        <v>3</v>
      </c>
      <c r="Q890" s="12">
        <v>85000</v>
      </c>
      <c r="W890" t="s">
        <v>28</v>
      </c>
      <c r="Y890" t="s">
        <v>967</v>
      </c>
      <c r="AA890">
        <v>280</v>
      </c>
      <c r="AB890">
        <v>30</v>
      </c>
      <c r="AC890">
        <v>21</v>
      </c>
      <c r="AD890" s="15" t="s">
        <v>1473</v>
      </c>
      <c r="AE890" t="s">
        <v>2845</v>
      </c>
    </row>
    <row r="891" spans="1:31" x14ac:dyDescent="0.3">
      <c r="A891" s="14" t="s">
        <v>25</v>
      </c>
      <c r="B891" t="s">
        <v>920</v>
      </c>
      <c r="C891" t="s">
        <v>1140</v>
      </c>
      <c r="D891" t="s">
        <v>50</v>
      </c>
      <c r="E891" s="7">
        <v>872790090562500</v>
      </c>
      <c r="F891" s="7">
        <v>913713033766</v>
      </c>
      <c r="G891" t="s">
        <v>523</v>
      </c>
      <c r="H891" s="4">
        <v>587</v>
      </c>
      <c r="I891" s="4">
        <v>670</v>
      </c>
      <c r="J891" s="4">
        <f t="shared" si="32"/>
        <v>804</v>
      </c>
      <c r="K891" s="10">
        <v>0.141396933560477</v>
      </c>
      <c r="L891" s="7">
        <v>8504102091</v>
      </c>
      <c r="M891" t="s">
        <v>938</v>
      </c>
      <c r="N891">
        <v>12</v>
      </c>
      <c r="O891" t="s">
        <v>959</v>
      </c>
      <c r="P891">
        <v>3</v>
      </c>
      <c r="Q891" s="12">
        <v>85000</v>
      </c>
      <c r="W891" t="s">
        <v>28</v>
      </c>
      <c r="Y891" t="s">
        <v>967</v>
      </c>
      <c r="AA891">
        <v>280</v>
      </c>
      <c r="AB891">
        <v>30</v>
      </c>
      <c r="AC891">
        <v>21</v>
      </c>
      <c r="AD891" s="15" t="s">
        <v>1474</v>
      </c>
      <c r="AE891" t="s">
        <v>2845</v>
      </c>
    </row>
    <row r="892" spans="1:31" x14ac:dyDescent="0.3">
      <c r="A892" s="14" t="s">
        <v>25</v>
      </c>
      <c r="B892" t="s">
        <v>920</v>
      </c>
      <c r="C892" t="s">
        <v>856</v>
      </c>
      <c r="D892" t="s">
        <v>50</v>
      </c>
      <c r="E892" s="7">
        <v>872790089746300</v>
      </c>
      <c r="F892" s="7">
        <v>913713032566</v>
      </c>
      <c r="G892" t="s">
        <v>524</v>
      </c>
      <c r="H892" s="4">
        <v>535</v>
      </c>
      <c r="I892" s="4">
        <v>550</v>
      </c>
      <c r="J892" s="4">
        <f t="shared" si="32"/>
        <v>660</v>
      </c>
      <c r="K892" s="10">
        <v>2.8037383177569986E-2</v>
      </c>
      <c r="L892" s="7">
        <v>8504102091</v>
      </c>
      <c r="M892" t="s">
        <v>938</v>
      </c>
      <c r="N892">
        <v>12</v>
      </c>
      <c r="O892" t="s">
        <v>959</v>
      </c>
      <c r="P892">
        <v>3</v>
      </c>
      <c r="Q892" s="12">
        <v>85000</v>
      </c>
      <c r="W892" t="s">
        <v>28</v>
      </c>
      <c r="Y892" t="s">
        <v>967</v>
      </c>
      <c r="AA892">
        <v>280</v>
      </c>
      <c r="AB892">
        <v>30</v>
      </c>
      <c r="AC892">
        <v>28</v>
      </c>
      <c r="AD892" s="15" t="s">
        <v>1475</v>
      </c>
      <c r="AE892" t="s">
        <v>2845</v>
      </c>
    </row>
    <row r="893" spans="1:31" x14ac:dyDescent="0.3">
      <c r="A893" s="14" t="s">
        <v>25</v>
      </c>
      <c r="B893" t="s">
        <v>920</v>
      </c>
      <c r="C893" t="s">
        <v>856</v>
      </c>
      <c r="D893" t="s">
        <v>50</v>
      </c>
      <c r="E893" s="7">
        <v>872790090555700</v>
      </c>
      <c r="F893" s="7">
        <v>913713032666</v>
      </c>
      <c r="G893" t="s">
        <v>525</v>
      </c>
      <c r="H893" s="4">
        <v>655</v>
      </c>
      <c r="I893" s="4">
        <v>670</v>
      </c>
      <c r="J893" s="4">
        <f t="shared" si="32"/>
        <v>804</v>
      </c>
      <c r="K893" s="10">
        <v>2.2900763358778553E-2</v>
      </c>
      <c r="L893" s="7">
        <v>8504102091</v>
      </c>
      <c r="M893" t="s">
        <v>938</v>
      </c>
      <c r="N893">
        <v>10</v>
      </c>
      <c r="O893" t="s">
        <v>959</v>
      </c>
      <c r="P893">
        <v>3</v>
      </c>
      <c r="Q893" s="12">
        <v>85000</v>
      </c>
      <c r="W893" t="s">
        <v>28</v>
      </c>
      <c r="Y893" t="s">
        <v>967</v>
      </c>
      <c r="AA893">
        <v>280</v>
      </c>
      <c r="AB893">
        <v>39</v>
      </c>
      <c r="AC893">
        <v>28</v>
      </c>
      <c r="AD893" s="15" t="s">
        <v>1476</v>
      </c>
      <c r="AE893" t="s">
        <v>2845</v>
      </c>
    </row>
    <row r="894" spans="1:31" x14ac:dyDescent="0.3">
      <c r="A894" s="14" t="s">
        <v>25</v>
      </c>
      <c r="B894" t="s">
        <v>921</v>
      </c>
      <c r="C894" t="s">
        <v>857</v>
      </c>
      <c r="D894" t="s">
        <v>50</v>
      </c>
      <c r="E894" s="7">
        <v>871829123310700</v>
      </c>
      <c r="F894" s="7">
        <v>913700683866</v>
      </c>
      <c r="G894" t="s">
        <v>526</v>
      </c>
      <c r="H894" s="4">
        <v>1671</v>
      </c>
      <c r="I894" s="4">
        <v>1765</v>
      </c>
      <c r="J894" s="4">
        <f t="shared" si="32"/>
        <v>2118</v>
      </c>
      <c r="K894" s="10">
        <v>5.6253740275284292E-2</v>
      </c>
      <c r="L894" s="7">
        <v>8504102091</v>
      </c>
      <c r="M894" t="s">
        <v>938</v>
      </c>
      <c r="N894">
        <v>12</v>
      </c>
      <c r="O894" t="s">
        <v>958</v>
      </c>
      <c r="P894">
        <v>3</v>
      </c>
      <c r="Q894" s="12">
        <v>50000</v>
      </c>
      <c r="W894" t="s">
        <v>28</v>
      </c>
      <c r="Y894" t="s">
        <v>967</v>
      </c>
      <c r="AA894">
        <v>110</v>
      </c>
      <c r="AB894">
        <v>75</v>
      </c>
      <c r="AC894">
        <v>32.1</v>
      </c>
      <c r="AD894" s="15" t="s">
        <v>1477</v>
      </c>
      <c r="AE894" t="s">
        <v>2845</v>
      </c>
    </row>
    <row r="895" spans="1:31" x14ac:dyDescent="0.3">
      <c r="A895" s="14" t="s">
        <v>25</v>
      </c>
      <c r="B895" t="s">
        <v>921</v>
      </c>
      <c r="C895" t="s">
        <v>858</v>
      </c>
      <c r="D895" t="s">
        <v>50</v>
      </c>
      <c r="E895" s="7">
        <v>871829121991000</v>
      </c>
      <c r="F895" s="7">
        <v>913700676766</v>
      </c>
      <c r="G895" t="s">
        <v>527</v>
      </c>
      <c r="H895" s="4">
        <v>12323</v>
      </c>
      <c r="I895" s="4">
        <v>12323</v>
      </c>
      <c r="J895" s="4">
        <f t="shared" si="32"/>
        <v>14787.6</v>
      </c>
      <c r="K895" s="10">
        <v>0</v>
      </c>
      <c r="L895" s="7">
        <v>8504102091</v>
      </c>
      <c r="M895" t="s">
        <v>938</v>
      </c>
      <c r="N895">
        <v>6</v>
      </c>
      <c r="O895" t="s">
        <v>959</v>
      </c>
      <c r="P895">
        <v>3</v>
      </c>
      <c r="Q895" s="12">
        <v>80000</v>
      </c>
      <c r="W895" t="s">
        <v>1117</v>
      </c>
      <c r="Y895" t="s">
        <v>967</v>
      </c>
      <c r="AA895">
        <v>169</v>
      </c>
      <c r="AB895">
        <v>100</v>
      </c>
      <c r="AC895">
        <v>58</v>
      </c>
      <c r="AD895" s="15" t="s">
        <v>1478</v>
      </c>
      <c r="AE895" t="s">
        <v>2845</v>
      </c>
    </row>
    <row r="896" spans="1:31" x14ac:dyDescent="0.3">
      <c r="A896" s="14" t="s">
        <v>25</v>
      </c>
      <c r="B896" t="s">
        <v>921</v>
      </c>
      <c r="C896" t="s">
        <v>859</v>
      </c>
      <c r="D896" t="s">
        <v>50</v>
      </c>
      <c r="E896" s="7">
        <v>871829124151500</v>
      </c>
      <c r="F896" s="7">
        <v>913700685866</v>
      </c>
      <c r="G896" t="s">
        <v>528</v>
      </c>
      <c r="H896" s="4">
        <v>8955</v>
      </c>
      <c r="I896" s="4">
        <v>8955</v>
      </c>
      <c r="J896" s="4">
        <f t="shared" si="32"/>
        <v>10746</v>
      </c>
      <c r="K896" s="10">
        <v>0</v>
      </c>
      <c r="L896" s="7">
        <v>8504102091</v>
      </c>
      <c r="M896" t="s">
        <v>938</v>
      </c>
      <c r="N896">
        <v>12</v>
      </c>
      <c r="O896" t="s">
        <v>959</v>
      </c>
      <c r="P896">
        <v>3</v>
      </c>
      <c r="Q896" s="12">
        <v>80000</v>
      </c>
      <c r="W896" t="s">
        <v>1117</v>
      </c>
      <c r="Y896" t="s">
        <v>967</v>
      </c>
      <c r="AA896">
        <v>150</v>
      </c>
      <c r="AB896">
        <v>90</v>
      </c>
      <c r="AC896">
        <v>40</v>
      </c>
      <c r="AD896" s="15" t="s">
        <v>1479</v>
      </c>
      <c r="AE896" t="s">
        <v>2845</v>
      </c>
    </row>
    <row r="897" spans="1:31" x14ac:dyDescent="0.3">
      <c r="A897" s="14" t="s">
        <v>25</v>
      </c>
      <c r="B897" t="s">
        <v>922</v>
      </c>
      <c r="C897" t="s">
        <v>860</v>
      </c>
      <c r="D897" t="s">
        <v>50</v>
      </c>
      <c r="E897" s="7">
        <v>871150091553530</v>
      </c>
      <c r="F897" s="7">
        <v>913619519966</v>
      </c>
      <c r="G897" t="s">
        <v>529</v>
      </c>
      <c r="H897" s="4">
        <v>540</v>
      </c>
      <c r="I897" s="4">
        <v>590</v>
      </c>
      <c r="J897" s="4">
        <f t="shared" si="32"/>
        <v>708</v>
      </c>
      <c r="K897" s="10">
        <v>9.259259259259256E-2</v>
      </c>
      <c r="L897" s="7">
        <v>8504102091</v>
      </c>
      <c r="M897" t="s">
        <v>938</v>
      </c>
      <c r="N897">
        <v>48</v>
      </c>
      <c r="O897" t="s">
        <v>958</v>
      </c>
      <c r="P897">
        <v>1</v>
      </c>
      <c r="Q897" s="12" t="s">
        <v>1152</v>
      </c>
      <c r="W897" t="s">
        <v>28</v>
      </c>
      <c r="AA897">
        <v>84.5</v>
      </c>
      <c r="AB897">
        <v>41</v>
      </c>
      <c r="AC897">
        <v>38</v>
      </c>
      <c r="AD897" s="15" t="s">
        <v>1480</v>
      </c>
      <c r="AE897" t="s">
        <v>2845</v>
      </c>
    </row>
    <row r="898" spans="1:31" x14ac:dyDescent="0.3">
      <c r="A898" s="14" t="s">
        <v>25</v>
      </c>
      <c r="B898" t="s">
        <v>922</v>
      </c>
      <c r="C898" t="s">
        <v>860</v>
      </c>
      <c r="D898" t="s">
        <v>50</v>
      </c>
      <c r="E898" s="7">
        <v>872790089567400</v>
      </c>
      <c r="F898" s="7">
        <v>913700655366</v>
      </c>
      <c r="G898" t="s">
        <v>530</v>
      </c>
      <c r="H898" s="4">
        <v>874</v>
      </c>
      <c r="I898" s="4">
        <v>874</v>
      </c>
      <c r="J898" s="4">
        <f t="shared" si="32"/>
        <v>1048.8</v>
      </c>
      <c r="K898" s="10">
        <v>0</v>
      </c>
      <c r="L898" s="7">
        <v>8504102091</v>
      </c>
      <c r="M898" t="s">
        <v>938</v>
      </c>
      <c r="N898">
        <v>48</v>
      </c>
      <c r="O898" t="s">
        <v>958</v>
      </c>
      <c r="P898">
        <v>1</v>
      </c>
      <c r="Q898" s="12" t="s">
        <v>1152</v>
      </c>
      <c r="W898" t="s">
        <v>28</v>
      </c>
      <c r="AA898">
        <v>63.5</v>
      </c>
      <c r="AB898">
        <v>40.5</v>
      </c>
      <c r="AC898">
        <v>28</v>
      </c>
      <c r="AD898" s="15" t="s">
        <v>1481</v>
      </c>
      <c r="AE898" t="s">
        <v>2845</v>
      </c>
    </row>
    <row r="899" spans="1:31" x14ac:dyDescent="0.3">
      <c r="A899" s="14" t="s">
        <v>25</v>
      </c>
      <c r="B899" t="s">
        <v>922</v>
      </c>
      <c r="C899" t="s">
        <v>860</v>
      </c>
      <c r="D899" t="s">
        <v>50</v>
      </c>
      <c r="E899" s="7">
        <v>872790089569800</v>
      </c>
      <c r="F899" s="7">
        <v>913700655466</v>
      </c>
      <c r="G899" t="s">
        <v>531</v>
      </c>
      <c r="H899" s="4">
        <v>815</v>
      </c>
      <c r="I899" s="4">
        <v>874</v>
      </c>
      <c r="J899" s="4">
        <f t="shared" si="32"/>
        <v>1048.8</v>
      </c>
      <c r="K899" s="10">
        <v>7.2392638036809842E-2</v>
      </c>
      <c r="L899" s="7">
        <v>8504102091</v>
      </c>
      <c r="M899" t="s">
        <v>938</v>
      </c>
      <c r="N899">
        <v>20</v>
      </c>
      <c r="O899" t="s">
        <v>958</v>
      </c>
      <c r="P899">
        <v>1</v>
      </c>
      <c r="Q899" s="12" t="s">
        <v>1152</v>
      </c>
      <c r="W899" t="s">
        <v>28</v>
      </c>
      <c r="AA899">
        <v>67.5</v>
      </c>
      <c r="AB899">
        <v>40.5</v>
      </c>
      <c r="AC899">
        <v>28</v>
      </c>
      <c r="AD899" s="15" t="s">
        <v>1482</v>
      </c>
      <c r="AE899" t="s">
        <v>2845</v>
      </c>
    </row>
    <row r="900" spans="1:31" x14ac:dyDescent="0.3">
      <c r="A900" s="14" t="s">
        <v>25</v>
      </c>
      <c r="B900" t="s">
        <v>923</v>
      </c>
      <c r="C900" t="s">
        <v>861</v>
      </c>
      <c r="D900" t="s">
        <v>55</v>
      </c>
      <c r="E900" s="7">
        <v>871150041347530</v>
      </c>
      <c r="F900" s="7">
        <v>924862720540</v>
      </c>
      <c r="G900" t="s">
        <v>532</v>
      </c>
      <c r="H900" s="4">
        <v>920</v>
      </c>
      <c r="I900" s="4">
        <v>961.9</v>
      </c>
      <c r="J900" s="4">
        <f t="shared" si="32"/>
        <v>1154.28</v>
      </c>
      <c r="K900" s="10">
        <v>4.5543478260869463E-2</v>
      </c>
      <c r="L900" s="7">
        <v>8539219800</v>
      </c>
      <c r="M900" t="s">
        <v>942</v>
      </c>
      <c r="N900">
        <v>24</v>
      </c>
      <c r="O900" t="s">
        <v>958</v>
      </c>
      <c r="P900" t="s">
        <v>957</v>
      </c>
      <c r="Q900" s="12">
        <v>500</v>
      </c>
      <c r="R900" s="22">
        <v>250</v>
      </c>
      <c r="W900">
        <v>24</v>
      </c>
      <c r="X900" t="s">
        <v>1155</v>
      </c>
      <c r="Z900">
        <v>50</v>
      </c>
      <c r="AA900">
        <v>44.5</v>
      </c>
      <c r="AD900" s="15" t="s">
        <v>1483</v>
      </c>
      <c r="AE900" t="s">
        <v>2845</v>
      </c>
    </row>
    <row r="901" spans="1:31" x14ac:dyDescent="0.3">
      <c r="A901" s="14" t="s">
        <v>25</v>
      </c>
      <c r="B901" t="s">
        <v>923</v>
      </c>
      <c r="C901" t="s">
        <v>862</v>
      </c>
      <c r="D901" t="s">
        <v>55</v>
      </c>
      <c r="E901" s="7">
        <v>871869668993600</v>
      </c>
      <c r="F901" s="7">
        <v>923883810105</v>
      </c>
      <c r="G901" t="s">
        <v>533</v>
      </c>
      <c r="H901" s="4">
        <v>1263</v>
      </c>
      <c r="I901" s="4">
        <v>1320.5</v>
      </c>
      <c r="J901" s="4">
        <f t="shared" si="32"/>
        <v>1584.6</v>
      </c>
      <c r="K901" s="10">
        <v>4.5526524148851832E-2</v>
      </c>
      <c r="L901" s="7">
        <v>8539219800</v>
      </c>
      <c r="M901" t="s">
        <v>942</v>
      </c>
      <c r="N901">
        <v>24</v>
      </c>
      <c r="O901" t="s">
        <v>958</v>
      </c>
      <c r="P901" t="s">
        <v>957</v>
      </c>
      <c r="Q901" s="12">
        <v>750</v>
      </c>
      <c r="R901" s="22">
        <v>15</v>
      </c>
      <c r="V901" s="12">
        <v>2900</v>
      </c>
      <c r="W901">
        <v>6</v>
      </c>
      <c r="X901" t="s">
        <v>1155</v>
      </c>
      <c r="Z901">
        <v>35</v>
      </c>
      <c r="AA901">
        <v>42</v>
      </c>
      <c r="AD901" s="15" t="s">
        <v>1484</v>
      </c>
      <c r="AE901" t="s">
        <v>2845</v>
      </c>
    </row>
    <row r="902" spans="1:31" x14ac:dyDescent="0.3">
      <c r="A902" s="14" t="s">
        <v>25</v>
      </c>
      <c r="B902" t="s">
        <v>923</v>
      </c>
      <c r="C902" t="s">
        <v>862</v>
      </c>
      <c r="D902" t="s">
        <v>55</v>
      </c>
      <c r="E902" s="7">
        <v>871869669019200</v>
      </c>
      <c r="F902" s="7">
        <v>924059828302</v>
      </c>
      <c r="G902" t="s">
        <v>534</v>
      </c>
      <c r="H902" s="4">
        <v>2400</v>
      </c>
      <c r="I902" s="4">
        <v>2509.1</v>
      </c>
      <c r="J902" s="4">
        <f t="shared" si="32"/>
        <v>3010.92</v>
      </c>
      <c r="K902" s="10">
        <v>4.5458333333333378E-2</v>
      </c>
      <c r="L902" s="7">
        <v>8539219800</v>
      </c>
      <c r="M902" t="s">
        <v>942</v>
      </c>
      <c r="N902">
        <v>24</v>
      </c>
      <c r="O902" t="s">
        <v>958</v>
      </c>
      <c r="P902" t="s">
        <v>957</v>
      </c>
      <c r="Q902" s="12">
        <v>750</v>
      </c>
      <c r="R902" s="22">
        <v>50</v>
      </c>
      <c r="V902" s="12">
        <v>3200</v>
      </c>
      <c r="W902">
        <v>22.8</v>
      </c>
      <c r="X902" t="s">
        <v>1155</v>
      </c>
      <c r="Z902">
        <v>50</v>
      </c>
      <c r="AA902">
        <v>45</v>
      </c>
      <c r="AD902" s="15" t="s">
        <v>1485</v>
      </c>
      <c r="AE902" t="s">
        <v>2845</v>
      </c>
    </row>
    <row r="903" spans="1:31" x14ac:dyDescent="0.3">
      <c r="A903" s="14" t="s">
        <v>25</v>
      </c>
      <c r="B903" t="s">
        <v>923</v>
      </c>
      <c r="C903" t="s">
        <v>863</v>
      </c>
      <c r="D903" t="s">
        <v>55</v>
      </c>
      <c r="E903" s="7">
        <v>871150042667350</v>
      </c>
      <c r="F903" s="7">
        <v>924049819103</v>
      </c>
      <c r="G903" t="s">
        <v>535</v>
      </c>
      <c r="H903" s="4">
        <v>401</v>
      </c>
      <c r="I903" s="4">
        <v>419.3</v>
      </c>
      <c r="J903" s="4">
        <f t="shared" si="32"/>
        <v>503.16</v>
      </c>
      <c r="K903" s="10">
        <v>4.5635910224439025E-2</v>
      </c>
      <c r="L903" s="7">
        <v>8539219800</v>
      </c>
      <c r="M903" t="s">
        <v>941</v>
      </c>
      <c r="N903">
        <v>100</v>
      </c>
      <c r="O903" t="s">
        <v>958</v>
      </c>
      <c r="P903" t="s">
        <v>957</v>
      </c>
      <c r="Q903" s="12">
        <v>2000</v>
      </c>
      <c r="R903" s="22">
        <v>95</v>
      </c>
      <c r="W903">
        <v>17</v>
      </c>
      <c r="Z903">
        <v>11.5</v>
      </c>
      <c r="AA903">
        <v>50</v>
      </c>
      <c r="AD903" s="15" t="s">
        <v>1488</v>
      </c>
      <c r="AE903" t="s">
        <v>2845</v>
      </c>
    </row>
    <row r="904" spans="1:31" x14ac:dyDescent="0.3">
      <c r="A904" s="14" t="s">
        <v>25</v>
      </c>
      <c r="B904" t="s">
        <v>923</v>
      </c>
      <c r="C904" t="s">
        <v>863</v>
      </c>
      <c r="D904" t="s">
        <v>55</v>
      </c>
      <c r="E904" s="7">
        <v>871150042733560</v>
      </c>
      <c r="F904" s="7">
        <v>923916818504</v>
      </c>
      <c r="G904" t="s">
        <v>536</v>
      </c>
      <c r="H904" s="4">
        <v>850</v>
      </c>
      <c r="I904" s="4">
        <v>1100</v>
      </c>
      <c r="J904" s="4">
        <f t="shared" si="32"/>
        <v>1320</v>
      </c>
      <c r="K904" s="10">
        <v>0.29411764705882359</v>
      </c>
      <c r="L904" s="7">
        <v>8539219800</v>
      </c>
      <c r="M904" t="s">
        <v>941</v>
      </c>
      <c r="N904">
        <v>50</v>
      </c>
      <c r="O904" t="s">
        <v>958</v>
      </c>
      <c r="P904" t="s">
        <v>957</v>
      </c>
      <c r="Q904" s="12">
        <v>50</v>
      </c>
      <c r="R904" s="22">
        <v>150</v>
      </c>
      <c r="V904" s="12">
        <v>3380</v>
      </c>
      <c r="W904">
        <v>15</v>
      </c>
      <c r="X904" t="s">
        <v>1155</v>
      </c>
      <c r="Z904">
        <v>50</v>
      </c>
      <c r="AA904">
        <v>42</v>
      </c>
      <c r="AD904" s="15" t="s">
        <v>1486</v>
      </c>
      <c r="AE904" t="s">
        <v>2845</v>
      </c>
    </row>
    <row r="905" spans="1:31" x14ac:dyDescent="0.3">
      <c r="A905" s="14" t="s">
        <v>25</v>
      </c>
      <c r="B905" t="s">
        <v>923</v>
      </c>
      <c r="C905" t="s">
        <v>863</v>
      </c>
      <c r="D905" t="s">
        <v>55</v>
      </c>
      <c r="E905" s="7">
        <v>871150040971360</v>
      </c>
      <c r="F905" s="7">
        <v>924048218504</v>
      </c>
      <c r="G905" t="s">
        <v>537</v>
      </c>
      <c r="H905" s="4">
        <v>589</v>
      </c>
      <c r="I905" s="4">
        <v>750</v>
      </c>
      <c r="J905" s="4">
        <f t="shared" si="32"/>
        <v>900</v>
      </c>
      <c r="K905" s="10">
        <v>0.27334465195246183</v>
      </c>
      <c r="L905" s="7">
        <v>8539219800</v>
      </c>
      <c r="M905" t="s">
        <v>941</v>
      </c>
      <c r="N905">
        <v>50</v>
      </c>
      <c r="O905" t="s">
        <v>958</v>
      </c>
      <c r="P905" t="s">
        <v>957</v>
      </c>
      <c r="Q905" s="12">
        <v>50</v>
      </c>
      <c r="R905" s="22">
        <v>150</v>
      </c>
      <c r="S905" s="12">
        <v>840</v>
      </c>
      <c r="T905" s="12">
        <f>S905/R905</f>
        <v>5.6</v>
      </c>
      <c r="V905" s="12">
        <v>3380</v>
      </c>
      <c r="W905">
        <v>15</v>
      </c>
      <c r="X905" t="s">
        <v>1155</v>
      </c>
      <c r="Z905">
        <v>50</v>
      </c>
      <c r="AA905">
        <v>42</v>
      </c>
      <c r="AD905" s="15" t="s">
        <v>1487</v>
      </c>
      <c r="AE905" t="s">
        <v>2845</v>
      </c>
    </row>
    <row r="906" spans="1:31" x14ac:dyDescent="0.3">
      <c r="A906" s="14" t="s">
        <v>25</v>
      </c>
      <c r="B906" t="s">
        <v>923</v>
      </c>
      <c r="C906" t="s">
        <v>863</v>
      </c>
      <c r="D906" t="s">
        <v>55</v>
      </c>
      <c r="E906" s="7">
        <v>871150040983650</v>
      </c>
      <c r="F906" s="7">
        <v>923870520503</v>
      </c>
      <c r="G906" t="s">
        <v>538</v>
      </c>
      <c r="H906" s="4">
        <v>295</v>
      </c>
      <c r="I906" s="4">
        <v>308.5</v>
      </c>
      <c r="J906" s="4">
        <f t="shared" si="32"/>
        <v>370.2</v>
      </c>
      <c r="K906" s="10">
        <v>4.5762711864406835E-2</v>
      </c>
      <c r="L906" s="7">
        <v>8539219800</v>
      </c>
      <c r="M906" t="s">
        <v>941</v>
      </c>
      <c r="N906">
        <v>100</v>
      </c>
      <c r="O906" t="s">
        <v>958</v>
      </c>
      <c r="P906" t="s">
        <v>957</v>
      </c>
      <c r="Q906" s="12">
        <v>50</v>
      </c>
      <c r="R906" s="22">
        <v>150</v>
      </c>
      <c r="V906" s="12">
        <v>3450</v>
      </c>
      <c r="W906">
        <v>24</v>
      </c>
      <c r="Z906">
        <v>11.5</v>
      </c>
      <c r="AA906">
        <v>50</v>
      </c>
      <c r="AD906" s="15" t="s">
        <v>1489</v>
      </c>
      <c r="AE906" t="s">
        <v>2845</v>
      </c>
    </row>
    <row r="907" spans="1:31" x14ac:dyDescent="0.3">
      <c r="A907" s="14" t="s">
        <v>25</v>
      </c>
      <c r="B907" t="s">
        <v>924</v>
      </c>
      <c r="C907" t="s">
        <v>864</v>
      </c>
      <c r="D907" t="s">
        <v>55</v>
      </c>
      <c r="E907" s="7">
        <v>871150095145827</v>
      </c>
      <c r="F907" s="7">
        <v>928000601030</v>
      </c>
      <c r="G907" t="s">
        <v>539</v>
      </c>
      <c r="H907" s="4">
        <v>324</v>
      </c>
      <c r="I907" s="4">
        <v>338.8</v>
      </c>
      <c r="J907" s="4">
        <f t="shared" si="32"/>
        <v>406.56</v>
      </c>
      <c r="K907" s="10">
        <v>4.5679012345678949E-2</v>
      </c>
      <c r="L907" s="7">
        <v>8539490000</v>
      </c>
      <c r="M907" t="s">
        <v>938</v>
      </c>
      <c r="N907">
        <v>250</v>
      </c>
      <c r="O907" t="s">
        <v>958</v>
      </c>
      <c r="P907">
        <v>1</v>
      </c>
      <c r="Q907" s="12">
        <v>2000</v>
      </c>
      <c r="R907" s="22">
        <v>11.5</v>
      </c>
      <c r="U907" s="12" t="s">
        <v>1118</v>
      </c>
      <c r="V907" s="12" t="s">
        <v>1491</v>
      </c>
      <c r="W907">
        <v>34</v>
      </c>
      <c r="Z907">
        <v>16</v>
      </c>
      <c r="AA907">
        <v>226.3</v>
      </c>
      <c r="AD907" s="15" t="s">
        <v>1490</v>
      </c>
      <c r="AE907" t="s">
        <v>2845</v>
      </c>
    </row>
    <row r="908" spans="1:31" x14ac:dyDescent="0.3">
      <c r="A908" s="14" t="s">
        <v>25</v>
      </c>
      <c r="B908" t="s">
        <v>924</v>
      </c>
      <c r="C908" t="s">
        <v>864</v>
      </c>
      <c r="D908" t="s">
        <v>55</v>
      </c>
      <c r="E908" s="7">
        <v>871150026026000</v>
      </c>
      <c r="F908" s="7">
        <v>928011301020</v>
      </c>
      <c r="G908" t="s">
        <v>540</v>
      </c>
      <c r="H908" s="4">
        <v>1175</v>
      </c>
      <c r="I908" s="4">
        <v>1228.5</v>
      </c>
      <c r="J908" s="4">
        <f t="shared" si="32"/>
        <v>1474.2</v>
      </c>
      <c r="K908" s="10">
        <v>4.5531914893617076E-2</v>
      </c>
      <c r="L908" s="7">
        <v>8539490000</v>
      </c>
      <c r="M908" t="s">
        <v>941</v>
      </c>
      <c r="N908">
        <v>25</v>
      </c>
      <c r="O908" t="s">
        <v>958</v>
      </c>
      <c r="P908">
        <v>1</v>
      </c>
      <c r="Q908" s="12">
        <v>9000</v>
      </c>
      <c r="R908" s="22">
        <v>39</v>
      </c>
      <c r="U908" s="12" t="s">
        <v>1118</v>
      </c>
      <c r="V908" s="12" t="s">
        <v>1491</v>
      </c>
      <c r="W908">
        <v>101</v>
      </c>
      <c r="Z908">
        <v>37.25</v>
      </c>
      <c r="AA908">
        <v>1212.4000000000001</v>
      </c>
      <c r="AD908" s="15" t="s">
        <v>1492</v>
      </c>
      <c r="AE908" t="s">
        <v>2845</v>
      </c>
    </row>
    <row r="909" spans="1:31" x14ac:dyDescent="0.3">
      <c r="A909" s="14" t="s">
        <v>25</v>
      </c>
      <c r="B909" t="s">
        <v>924</v>
      </c>
      <c r="C909" t="s">
        <v>864</v>
      </c>
      <c r="D909" t="s">
        <v>55</v>
      </c>
      <c r="E909" s="7">
        <v>871150026039027</v>
      </c>
      <c r="F909" s="7">
        <v>928000501030</v>
      </c>
      <c r="G909" t="s">
        <v>541</v>
      </c>
      <c r="H909" s="4">
        <v>280</v>
      </c>
      <c r="I909" s="4">
        <v>292.8</v>
      </c>
      <c r="J909" s="4">
        <f t="shared" si="32"/>
        <v>351.36</v>
      </c>
      <c r="K909" s="10">
        <v>4.5714285714285818E-2</v>
      </c>
      <c r="L909" s="7">
        <v>8539490000</v>
      </c>
      <c r="M909" t="s">
        <v>938</v>
      </c>
      <c r="N909">
        <v>250</v>
      </c>
      <c r="O909" t="s">
        <v>958</v>
      </c>
      <c r="P909">
        <v>1</v>
      </c>
      <c r="Q909" s="12">
        <v>10000</v>
      </c>
      <c r="R909" s="22">
        <v>6</v>
      </c>
      <c r="U909" s="12" t="s">
        <v>1118</v>
      </c>
      <c r="V909" s="12" t="s">
        <v>1491</v>
      </c>
      <c r="W909">
        <v>42</v>
      </c>
      <c r="Z909">
        <v>16</v>
      </c>
      <c r="AA909">
        <v>226.3</v>
      </c>
      <c r="AD909" s="15" t="s">
        <v>1493</v>
      </c>
      <c r="AE909" t="s">
        <v>2845</v>
      </c>
    </row>
    <row r="910" spans="1:31" x14ac:dyDescent="0.3">
      <c r="A910" s="14" t="s">
        <v>25</v>
      </c>
      <c r="B910" t="s">
        <v>924</v>
      </c>
      <c r="C910" t="s">
        <v>864</v>
      </c>
      <c r="D910" t="s">
        <v>55</v>
      </c>
      <c r="E910" s="7">
        <v>871150026042027</v>
      </c>
      <c r="F910" s="7">
        <v>928001001030</v>
      </c>
      <c r="G910" t="s">
        <v>542</v>
      </c>
      <c r="H910" s="4">
        <v>280</v>
      </c>
      <c r="I910" s="4">
        <v>292.8</v>
      </c>
      <c r="J910" s="4">
        <f t="shared" si="32"/>
        <v>351.36</v>
      </c>
      <c r="K910" s="10">
        <v>4.5714285714285818E-2</v>
      </c>
      <c r="L910" s="7">
        <v>8539490000</v>
      </c>
      <c r="M910" t="s">
        <v>938</v>
      </c>
      <c r="N910">
        <v>250</v>
      </c>
      <c r="O910" t="s">
        <v>958</v>
      </c>
      <c r="P910">
        <v>1</v>
      </c>
      <c r="Q910" s="12">
        <v>10000</v>
      </c>
      <c r="R910" s="22">
        <v>7.1</v>
      </c>
      <c r="U910" s="12" t="s">
        <v>1118</v>
      </c>
      <c r="V910" s="12" t="s">
        <v>1491</v>
      </c>
      <c r="W910">
        <v>56</v>
      </c>
      <c r="Z910">
        <v>16</v>
      </c>
      <c r="AA910">
        <v>302.5</v>
      </c>
      <c r="AD910" s="15" t="s">
        <v>1494</v>
      </c>
      <c r="AE910" t="s">
        <v>2845</v>
      </c>
    </row>
    <row r="911" spans="1:31" x14ac:dyDescent="0.3">
      <c r="A911" s="14" t="s">
        <v>25</v>
      </c>
      <c r="B911" t="s">
        <v>924</v>
      </c>
      <c r="C911" t="s">
        <v>864</v>
      </c>
      <c r="D911" t="s">
        <v>55</v>
      </c>
      <c r="E911" s="7">
        <v>871150026325440</v>
      </c>
      <c r="F911" s="7">
        <v>928048001003</v>
      </c>
      <c r="G911" t="s">
        <v>543</v>
      </c>
      <c r="H911" s="4">
        <v>525</v>
      </c>
      <c r="I911" s="4">
        <v>548.9</v>
      </c>
      <c r="J911" s="4">
        <f t="shared" si="32"/>
        <v>658.68</v>
      </c>
      <c r="K911" s="10">
        <v>4.5523809523809522E-2</v>
      </c>
      <c r="L911" s="7">
        <v>8539490000</v>
      </c>
      <c r="M911" t="s">
        <v>938</v>
      </c>
      <c r="N911">
        <v>25</v>
      </c>
      <c r="O911" t="s">
        <v>958</v>
      </c>
      <c r="P911">
        <v>1</v>
      </c>
      <c r="Q911" s="12">
        <v>13000</v>
      </c>
      <c r="R911" s="22">
        <v>18</v>
      </c>
      <c r="U911" s="12" t="s">
        <v>1118</v>
      </c>
      <c r="V911" s="12" t="s">
        <v>1491</v>
      </c>
      <c r="W911">
        <v>59</v>
      </c>
      <c r="Z911">
        <v>28</v>
      </c>
      <c r="AA911">
        <v>604</v>
      </c>
      <c r="AD911" s="15" t="s">
        <v>1495</v>
      </c>
      <c r="AE911" t="s">
        <v>2845</v>
      </c>
    </row>
    <row r="912" spans="1:31" x14ac:dyDescent="0.3">
      <c r="A912" s="14" t="s">
        <v>25</v>
      </c>
      <c r="B912" t="s">
        <v>924</v>
      </c>
      <c r="C912" t="s">
        <v>864</v>
      </c>
      <c r="D912" t="s">
        <v>55</v>
      </c>
      <c r="E912" s="7">
        <v>872790085383400</v>
      </c>
      <c r="F912" s="7">
        <v>928048201003</v>
      </c>
      <c r="G912" t="s">
        <v>544</v>
      </c>
      <c r="H912" s="4">
        <v>1068</v>
      </c>
      <c r="I912" s="4">
        <v>1116.5999999999999</v>
      </c>
      <c r="J912" s="4">
        <f t="shared" si="32"/>
        <v>1339.92</v>
      </c>
      <c r="K912" s="10">
        <v>4.5505617977527946E-2</v>
      </c>
      <c r="L912" s="7">
        <v>8539490000</v>
      </c>
      <c r="M912" t="s">
        <v>938</v>
      </c>
      <c r="N912">
        <v>25</v>
      </c>
      <c r="O912" t="s">
        <v>958</v>
      </c>
      <c r="P912">
        <v>1</v>
      </c>
      <c r="Q912" s="12">
        <v>13000</v>
      </c>
      <c r="R912" s="22">
        <v>18</v>
      </c>
      <c r="U912" s="12" t="s">
        <v>1118</v>
      </c>
      <c r="V912" s="12" t="s">
        <v>1491</v>
      </c>
      <c r="W912">
        <v>59</v>
      </c>
      <c r="Z912">
        <v>28</v>
      </c>
      <c r="AA912">
        <v>604</v>
      </c>
      <c r="AD912" s="15" t="s">
        <v>1496</v>
      </c>
      <c r="AE912" t="s">
        <v>2845</v>
      </c>
    </row>
    <row r="913" spans="1:31" x14ac:dyDescent="0.3">
      <c r="A913" s="14" t="s">
        <v>25</v>
      </c>
      <c r="B913" t="s">
        <v>924</v>
      </c>
      <c r="C913" t="s">
        <v>864</v>
      </c>
      <c r="D913" t="s">
        <v>55</v>
      </c>
      <c r="E913" s="7">
        <v>872790086083200</v>
      </c>
      <c r="F913" s="7">
        <v>928019701003</v>
      </c>
      <c r="G913" t="s">
        <v>545</v>
      </c>
      <c r="H913" s="4">
        <v>514</v>
      </c>
      <c r="I913" s="4">
        <v>537.4</v>
      </c>
      <c r="J913" s="4">
        <f t="shared" si="32"/>
        <v>644.88</v>
      </c>
      <c r="K913" s="10">
        <v>4.5525291828793835E-2</v>
      </c>
      <c r="L913" s="7">
        <v>8539490000</v>
      </c>
      <c r="M913" t="s">
        <v>938</v>
      </c>
      <c r="N913">
        <v>25</v>
      </c>
      <c r="O913" t="s">
        <v>958</v>
      </c>
      <c r="P913">
        <v>1</v>
      </c>
      <c r="Q913" s="12">
        <v>9000</v>
      </c>
      <c r="R913" s="22">
        <v>36</v>
      </c>
      <c r="U913" s="12" t="s">
        <v>1118</v>
      </c>
      <c r="V913" s="12" t="s">
        <v>1491</v>
      </c>
      <c r="W913">
        <v>50</v>
      </c>
      <c r="Z913">
        <v>28</v>
      </c>
      <c r="AA913">
        <v>604</v>
      </c>
      <c r="AD913" s="15" t="s">
        <v>1497</v>
      </c>
      <c r="AE913" t="s">
        <v>2845</v>
      </c>
    </row>
    <row r="914" spans="1:31" x14ac:dyDescent="0.3">
      <c r="A914" s="14" t="s">
        <v>25</v>
      </c>
      <c r="B914" t="s">
        <v>924</v>
      </c>
      <c r="C914" t="s">
        <v>864</v>
      </c>
      <c r="D914" t="s">
        <v>55</v>
      </c>
      <c r="E914" s="7">
        <v>872790086085600</v>
      </c>
      <c r="F914" s="7">
        <v>928019801003</v>
      </c>
      <c r="G914" t="s">
        <v>546</v>
      </c>
      <c r="H914" s="4">
        <v>1206</v>
      </c>
      <c r="I914" s="4">
        <v>1260.8999999999999</v>
      </c>
      <c r="J914" s="4">
        <f t="shared" si="32"/>
        <v>1513.08</v>
      </c>
      <c r="K914" s="10">
        <v>4.5522388059701324E-2</v>
      </c>
      <c r="L914" s="7">
        <v>8539490000</v>
      </c>
      <c r="M914" t="s">
        <v>938</v>
      </c>
      <c r="N914">
        <v>25</v>
      </c>
      <c r="O914" t="s">
        <v>958</v>
      </c>
      <c r="P914">
        <v>1</v>
      </c>
      <c r="Q914" s="12">
        <v>9000</v>
      </c>
      <c r="R914" s="22">
        <v>36</v>
      </c>
      <c r="U914" s="12" t="s">
        <v>1118</v>
      </c>
      <c r="V914" s="12" t="s">
        <v>1491</v>
      </c>
      <c r="W914">
        <v>50</v>
      </c>
      <c r="Z914">
        <v>28</v>
      </c>
      <c r="AA914">
        <v>604</v>
      </c>
      <c r="AD914" s="15" t="s">
        <v>1499</v>
      </c>
      <c r="AE914" t="s">
        <v>2845</v>
      </c>
    </row>
    <row r="915" spans="1:31" x14ac:dyDescent="0.3">
      <c r="A915" s="14" t="s">
        <v>25</v>
      </c>
      <c r="B915" t="s">
        <v>924</v>
      </c>
      <c r="C915" t="s">
        <v>864</v>
      </c>
      <c r="D915" t="s">
        <v>55</v>
      </c>
      <c r="E915" s="7">
        <v>871150026481740</v>
      </c>
      <c r="F915" s="7">
        <v>927903421007</v>
      </c>
      <c r="G915" t="s">
        <v>547</v>
      </c>
      <c r="H915" s="4">
        <v>1010</v>
      </c>
      <c r="I915" s="4">
        <v>1090</v>
      </c>
      <c r="J915" s="4">
        <f t="shared" si="32"/>
        <v>1308</v>
      </c>
      <c r="K915" s="10">
        <v>7.9207920792079278E-2</v>
      </c>
      <c r="L915" s="7">
        <v>8539319000</v>
      </c>
      <c r="M915" t="s">
        <v>938</v>
      </c>
      <c r="N915">
        <v>25</v>
      </c>
      <c r="O915" t="s">
        <v>958</v>
      </c>
      <c r="P915">
        <v>1</v>
      </c>
      <c r="Q915" s="12">
        <v>11000</v>
      </c>
      <c r="R915" s="22">
        <v>36</v>
      </c>
      <c r="U915" s="12" t="s">
        <v>1118</v>
      </c>
      <c r="V915" s="12" t="s">
        <v>1491</v>
      </c>
      <c r="W915">
        <v>106</v>
      </c>
      <c r="AA915">
        <v>416.6</v>
      </c>
      <c r="AB915">
        <v>39</v>
      </c>
      <c r="AC915">
        <v>18</v>
      </c>
      <c r="AD915" s="15" t="s">
        <v>1498</v>
      </c>
      <c r="AE915" t="s">
        <v>2845</v>
      </c>
    </row>
    <row r="916" spans="1:31" x14ac:dyDescent="0.3">
      <c r="A916" s="14" t="s">
        <v>25</v>
      </c>
      <c r="B916" t="s">
        <v>924</v>
      </c>
      <c r="C916" t="s">
        <v>864</v>
      </c>
      <c r="D916" t="s">
        <v>55</v>
      </c>
      <c r="E916" s="7">
        <v>872790092696500</v>
      </c>
      <c r="F916" s="7">
        <v>928022601003</v>
      </c>
      <c r="G916" t="s">
        <v>548</v>
      </c>
      <c r="H916" s="4">
        <v>472</v>
      </c>
      <c r="I916" s="4">
        <v>493.5</v>
      </c>
      <c r="J916" s="4">
        <f t="shared" si="32"/>
        <v>592.20000000000005</v>
      </c>
      <c r="K916" s="10">
        <v>4.5550847457627164E-2</v>
      </c>
      <c r="L916" s="7">
        <v>8539490000</v>
      </c>
      <c r="M916" t="s">
        <v>938</v>
      </c>
      <c r="N916">
        <v>25</v>
      </c>
      <c r="O916" t="s">
        <v>958</v>
      </c>
      <c r="P916">
        <v>1</v>
      </c>
      <c r="Q916" s="12">
        <v>13000</v>
      </c>
      <c r="R916" s="22">
        <v>15.9</v>
      </c>
      <c r="U916" s="12" t="s">
        <v>1118</v>
      </c>
      <c r="V916" s="12" t="s">
        <v>1491</v>
      </c>
      <c r="W916">
        <v>55</v>
      </c>
      <c r="Z916">
        <v>28</v>
      </c>
      <c r="AA916">
        <v>451.6</v>
      </c>
      <c r="AD916" s="15" t="s">
        <v>1500</v>
      </c>
      <c r="AE916" t="s">
        <v>2845</v>
      </c>
    </row>
    <row r="917" spans="1:31" x14ac:dyDescent="0.3">
      <c r="A917" s="14" t="s">
        <v>25</v>
      </c>
      <c r="B917" t="s">
        <v>924</v>
      </c>
      <c r="C917" t="s">
        <v>864</v>
      </c>
      <c r="D917" t="s">
        <v>55</v>
      </c>
      <c r="E917" s="7">
        <v>871829119608200</v>
      </c>
      <c r="F917" s="7">
        <v>928022701003</v>
      </c>
      <c r="G917" t="s">
        <v>549</v>
      </c>
      <c r="H917" s="4">
        <v>942</v>
      </c>
      <c r="I917" s="4">
        <v>984.9</v>
      </c>
      <c r="J917" s="4">
        <f t="shared" si="32"/>
        <v>1181.8800000000001</v>
      </c>
      <c r="K917" s="10">
        <v>4.5541401273885285E-2</v>
      </c>
      <c r="L917" s="7">
        <v>8539490000</v>
      </c>
      <c r="M917" t="s">
        <v>938</v>
      </c>
      <c r="N917">
        <v>25</v>
      </c>
      <c r="O917" t="s">
        <v>959</v>
      </c>
      <c r="P917">
        <v>1</v>
      </c>
      <c r="Q917" s="12">
        <v>13000</v>
      </c>
      <c r="R917" s="22">
        <v>15.5</v>
      </c>
      <c r="U917" s="12" t="s">
        <v>1118</v>
      </c>
      <c r="V917" s="12" t="s">
        <v>1491</v>
      </c>
      <c r="W917">
        <v>55</v>
      </c>
      <c r="Z917">
        <v>28</v>
      </c>
      <c r="AA917">
        <v>451.6</v>
      </c>
      <c r="AD917" s="15" t="s">
        <v>1501</v>
      </c>
      <c r="AE917" t="s">
        <v>2845</v>
      </c>
    </row>
    <row r="918" spans="1:31" x14ac:dyDescent="0.3">
      <c r="A918" s="14" t="s">
        <v>25</v>
      </c>
      <c r="B918" t="s">
        <v>924</v>
      </c>
      <c r="C918" t="s">
        <v>864</v>
      </c>
      <c r="D918" t="s">
        <v>55</v>
      </c>
      <c r="E918" s="7">
        <v>871150026018540</v>
      </c>
      <c r="F918" s="7">
        <v>927903001007</v>
      </c>
      <c r="G918" t="s">
        <v>550</v>
      </c>
      <c r="H918" s="4">
        <v>880</v>
      </c>
      <c r="I918" s="4">
        <v>920</v>
      </c>
      <c r="J918" s="4">
        <f t="shared" si="32"/>
        <v>1104</v>
      </c>
      <c r="K918" s="10">
        <v>4.5454545454545414E-2</v>
      </c>
      <c r="L918" s="7">
        <v>8539319000</v>
      </c>
      <c r="M918" t="s">
        <v>938</v>
      </c>
      <c r="N918">
        <v>25</v>
      </c>
      <c r="O918" t="s">
        <v>958</v>
      </c>
      <c r="P918">
        <v>1</v>
      </c>
      <c r="Q918" s="12">
        <v>15000</v>
      </c>
      <c r="R918" s="22">
        <v>18</v>
      </c>
      <c r="U918" s="12" t="s">
        <v>1118</v>
      </c>
      <c r="V918" s="12" t="s">
        <v>1491</v>
      </c>
      <c r="W918">
        <v>58</v>
      </c>
      <c r="AA918">
        <v>226.6</v>
      </c>
      <c r="AB918">
        <v>39</v>
      </c>
      <c r="AC918">
        <v>18</v>
      </c>
      <c r="AD918" s="15" t="s">
        <v>1502</v>
      </c>
      <c r="AE918" t="s">
        <v>2845</v>
      </c>
    </row>
    <row r="919" spans="1:31" x14ac:dyDescent="0.3">
      <c r="A919" s="14" t="s">
        <v>25</v>
      </c>
      <c r="B919" t="s">
        <v>925</v>
      </c>
      <c r="C919" t="s">
        <v>865</v>
      </c>
      <c r="D919" t="s">
        <v>55</v>
      </c>
      <c r="E919" s="7">
        <v>872790080517800</v>
      </c>
      <c r="F919" s="7">
        <v>927904105206</v>
      </c>
      <c r="G919" t="s">
        <v>551</v>
      </c>
      <c r="H919" s="4">
        <v>560</v>
      </c>
      <c r="I919" s="4">
        <v>600</v>
      </c>
      <c r="J919" s="4">
        <f t="shared" si="32"/>
        <v>720</v>
      </c>
      <c r="K919" s="10">
        <v>7.1428571428571397E-2</v>
      </c>
      <c r="L919" s="7">
        <v>8539319000</v>
      </c>
      <c r="M919" t="s">
        <v>938</v>
      </c>
      <c r="N919">
        <v>25</v>
      </c>
      <c r="O919" t="s">
        <v>959</v>
      </c>
      <c r="P919">
        <v>1</v>
      </c>
      <c r="R919" s="22">
        <v>17.5</v>
      </c>
      <c r="S919" s="12">
        <v>330</v>
      </c>
      <c r="T919" s="12">
        <f>S919/R919</f>
        <v>18.857142857142858</v>
      </c>
      <c r="U919" s="12" t="s">
        <v>1118</v>
      </c>
      <c r="V919" s="12" t="s">
        <v>1504</v>
      </c>
      <c r="W919">
        <v>57</v>
      </c>
      <c r="AA919">
        <v>220.6</v>
      </c>
      <c r="AB919">
        <v>39</v>
      </c>
      <c r="AC919">
        <v>18</v>
      </c>
      <c r="AD919" s="15" t="s">
        <v>1503</v>
      </c>
      <c r="AE919" t="s">
        <v>2845</v>
      </c>
    </row>
    <row r="920" spans="1:31" x14ac:dyDescent="0.3">
      <c r="A920" s="14" t="s">
        <v>25</v>
      </c>
      <c r="B920" t="s">
        <v>924</v>
      </c>
      <c r="C920" t="s">
        <v>864</v>
      </c>
      <c r="D920" t="s">
        <v>55</v>
      </c>
      <c r="E920" s="7">
        <v>871150095201180</v>
      </c>
      <c r="F920" s="7">
        <v>927902321007</v>
      </c>
      <c r="G920" t="s">
        <v>552</v>
      </c>
      <c r="H920" s="4">
        <v>800</v>
      </c>
      <c r="I920" s="4">
        <v>836.4</v>
      </c>
      <c r="J920" s="4">
        <f t="shared" si="32"/>
        <v>1003.68</v>
      </c>
      <c r="K920" s="10">
        <v>4.5499999999999874E-2</v>
      </c>
      <c r="L920" s="7">
        <v>8539319000</v>
      </c>
      <c r="M920" t="s">
        <v>938</v>
      </c>
      <c r="N920">
        <v>60</v>
      </c>
      <c r="O920" t="s">
        <v>958</v>
      </c>
      <c r="P920">
        <v>1</v>
      </c>
      <c r="Q920" s="12">
        <v>8000</v>
      </c>
      <c r="R920" s="22">
        <v>11</v>
      </c>
      <c r="U920" s="12" t="s">
        <v>1118</v>
      </c>
      <c r="V920" s="12" t="s">
        <v>1491</v>
      </c>
      <c r="W920">
        <v>89</v>
      </c>
      <c r="AA920">
        <v>236.3</v>
      </c>
      <c r="AB920">
        <v>28</v>
      </c>
      <c r="AC920">
        <v>13</v>
      </c>
      <c r="AD920" s="15" t="s">
        <v>1505</v>
      </c>
      <c r="AE920" t="s">
        <v>2845</v>
      </c>
    </row>
    <row r="921" spans="1:31" x14ac:dyDescent="0.3">
      <c r="A921" s="14" t="s">
        <v>25</v>
      </c>
      <c r="B921" t="s">
        <v>925</v>
      </c>
      <c r="C921" t="s">
        <v>867</v>
      </c>
      <c r="D921" t="s">
        <v>55</v>
      </c>
      <c r="E921" s="7">
        <v>871150086891680</v>
      </c>
      <c r="F921" s="7">
        <v>927901700121</v>
      </c>
      <c r="G921" t="s">
        <v>553</v>
      </c>
      <c r="H921" s="4">
        <v>2770</v>
      </c>
      <c r="I921" s="4">
        <v>2896</v>
      </c>
      <c r="J921" s="4">
        <f t="shared" si="32"/>
        <v>3475.2</v>
      </c>
      <c r="K921" s="10">
        <v>4.5487364620938608E-2</v>
      </c>
      <c r="L921" s="7">
        <v>8539490000</v>
      </c>
      <c r="M921" t="s">
        <v>938</v>
      </c>
      <c r="N921">
        <v>60</v>
      </c>
      <c r="O921" t="s">
        <v>958</v>
      </c>
      <c r="P921">
        <v>1</v>
      </c>
      <c r="Q921" s="12">
        <v>1000</v>
      </c>
      <c r="R921" s="22">
        <v>8.6</v>
      </c>
      <c r="U921" s="12" t="s">
        <v>1118</v>
      </c>
      <c r="V921" s="12" t="s">
        <v>1507</v>
      </c>
      <c r="W921">
        <v>60</v>
      </c>
      <c r="AA921">
        <v>167</v>
      </c>
      <c r="AB921">
        <v>28</v>
      </c>
      <c r="AC921">
        <v>13</v>
      </c>
      <c r="AD921" s="15" t="s">
        <v>1506</v>
      </c>
      <c r="AE921" t="s">
        <v>2845</v>
      </c>
    </row>
    <row r="922" spans="1:31" x14ac:dyDescent="0.3">
      <c r="A922" s="14" t="s">
        <v>25</v>
      </c>
      <c r="B922" t="s">
        <v>925</v>
      </c>
      <c r="C922" t="s">
        <v>865</v>
      </c>
      <c r="D922" t="s">
        <v>55</v>
      </c>
      <c r="E922" s="7">
        <v>871150064471880</v>
      </c>
      <c r="F922" s="7">
        <v>927901705203</v>
      </c>
      <c r="G922" t="s">
        <v>554</v>
      </c>
      <c r="H922" s="4">
        <v>580</v>
      </c>
      <c r="I922" s="4">
        <v>625</v>
      </c>
      <c r="J922" s="4">
        <f t="shared" si="32"/>
        <v>750</v>
      </c>
      <c r="K922" s="10">
        <v>7.7586206896551824E-2</v>
      </c>
      <c r="L922" s="7">
        <v>8539490000</v>
      </c>
      <c r="M922" t="s">
        <v>938</v>
      </c>
      <c r="N922">
        <v>60</v>
      </c>
      <c r="O922" t="s">
        <v>959</v>
      </c>
      <c r="P922">
        <v>1</v>
      </c>
      <c r="Q922" s="12">
        <v>8000</v>
      </c>
      <c r="R922" s="22">
        <v>8.6</v>
      </c>
      <c r="U922" s="12" t="s">
        <v>1118</v>
      </c>
      <c r="V922" s="12" t="s">
        <v>1504</v>
      </c>
      <c r="W922">
        <v>60</v>
      </c>
      <c r="AA922">
        <v>167.5</v>
      </c>
      <c r="AB922">
        <v>28</v>
      </c>
      <c r="AC922">
        <v>13</v>
      </c>
      <c r="AD922" s="15" t="s">
        <v>1508</v>
      </c>
      <c r="AE922" t="s">
        <v>2845</v>
      </c>
    </row>
    <row r="923" spans="1:31" x14ac:dyDescent="0.3">
      <c r="A923" s="14" t="s">
        <v>25</v>
      </c>
      <c r="B923" t="s">
        <v>925</v>
      </c>
      <c r="C923" t="s">
        <v>867</v>
      </c>
      <c r="D923" t="s">
        <v>55</v>
      </c>
      <c r="E923" s="7">
        <v>871869666233500</v>
      </c>
      <c r="F923" s="7">
        <v>928034900130</v>
      </c>
      <c r="G923" t="s">
        <v>555</v>
      </c>
      <c r="H923" s="4">
        <v>8401</v>
      </c>
      <c r="I923" s="4">
        <v>8782.9</v>
      </c>
      <c r="J923" s="4">
        <f t="shared" si="32"/>
        <v>10539.48</v>
      </c>
      <c r="K923" s="10">
        <v>4.5458873943578171E-2</v>
      </c>
      <c r="L923" s="7">
        <v>8539490000</v>
      </c>
      <c r="M923" t="s">
        <v>941</v>
      </c>
      <c r="N923">
        <v>10</v>
      </c>
      <c r="O923" t="s">
        <v>958</v>
      </c>
      <c r="P923">
        <v>1</v>
      </c>
      <c r="Q923" s="12">
        <v>1000</v>
      </c>
      <c r="R923" s="22">
        <v>100</v>
      </c>
      <c r="U923" s="12" t="s">
        <v>1118</v>
      </c>
      <c r="V923" s="12" t="s">
        <v>1507</v>
      </c>
      <c r="W923">
        <v>126</v>
      </c>
      <c r="Z923">
        <v>40.5</v>
      </c>
      <c r="AA923">
        <v>1782.2</v>
      </c>
      <c r="AD923" s="15" t="s">
        <v>1509</v>
      </c>
      <c r="AE923" t="s">
        <v>2845</v>
      </c>
    </row>
    <row r="924" spans="1:31" x14ac:dyDescent="0.3">
      <c r="A924" s="14" t="s">
        <v>25</v>
      </c>
      <c r="B924" t="s">
        <v>925</v>
      </c>
      <c r="C924" t="s">
        <v>868</v>
      </c>
      <c r="D924" t="s">
        <v>55</v>
      </c>
      <c r="E924" s="7">
        <v>871150061281640</v>
      </c>
      <c r="F924" s="7">
        <v>928006901029</v>
      </c>
      <c r="G924" t="s">
        <v>556</v>
      </c>
      <c r="H924" s="4">
        <v>1361</v>
      </c>
      <c r="I924" s="4">
        <v>1422.8999999999999</v>
      </c>
      <c r="J924" s="4">
        <f t="shared" si="32"/>
        <v>1707.48</v>
      </c>
      <c r="K924" s="10">
        <v>4.5481263776634639E-2</v>
      </c>
      <c r="L924" s="7">
        <v>8539490000</v>
      </c>
      <c r="M924" t="s">
        <v>941</v>
      </c>
      <c r="N924">
        <v>25</v>
      </c>
      <c r="O924" t="s">
        <v>958</v>
      </c>
      <c r="P924">
        <v>1</v>
      </c>
      <c r="Q924" s="12">
        <v>2000</v>
      </c>
      <c r="R924" s="22">
        <v>100</v>
      </c>
      <c r="U924" s="12" t="s">
        <v>1118</v>
      </c>
      <c r="V924" s="12" t="s">
        <v>1491</v>
      </c>
      <c r="W924">
        <v>122</v>
      </c>
      <c r="Z924">
        <v>40.5</v>
      </c>
      <c r="AA924">
        <v>1778</v>
      </c>
      <c r="AD924" s="15" t="s">
        <v>1510</v>
      </c>
      <c r="AE924" t="s">
        <v>2845</v>
      </c>
    </row>
    <row r="925" spans="1:31" x14ac:dyDescent="0.3">
      <c r="A925" s="14" t="s">
        <v>25</v>
      </c>
      <c r="B925" t="s">
        <v>925</v>
      </c>
      <c r="C925" t="s">
        <v>867</v>
      </c>
      <c r="D925" t="s">
        <v>55</v>
      </c>
      <c r="E925" s="7">
        <v>871869666241000</v>
      </c>
      <c r="F925" s="7">
        <v>928034901230</v>
      </c>
      <c r="G925" t="s">
        <v>557</v>
      </c>
      <c r="H925" s="4">
        <v>5401</v>
      </c>
      <c r="I925" s="4">
        <v>5646.5</v>
      </c>
      <c r="J925" s="4">
        <f t="shared" si="32"/>
        <v>6775.8</v>
      </c>
      <c r="K925" s="10">
        <v>4.5454545454545414E-2</v>
      </c>
      <c r="L925" s="7">
        <v>8539490000</v>
      </c>
      <c r="M925" t="s">
        <v>941</v>
      </c>
      <c r="N925">
        <v>10</v>
      </c>
      <c r="O925" t="s">
        <v>959</v>
      </c>
      <c r="P925">
        <v>1</v>
      </c>
      <c r="Q925" s="12">
        <v>1000</v>
      </c>
      <c r="R925" s="22">
        <v>100</v>
      </c>
      <c r="U925" s="12" t="s">
        <v>1118</v>
      </c>
      <c r="V925" s="12" t="s">
        <v>1507</v>
      </c>
      <c r="W925">
        <v>126</v>
      </c>
      <c r="Z925">
        <v>40.5</v>
      </c>
      <c r="AA925">
        <v>1782.2</v>
      </c>
      <c r="AD925" s="15" t="s">
        <v>1513</v>
      </c>
      <c r="AE925" t="s">
        <v>2845</v>
      </c>
    </row>
    <row r="926" spans="1:31" x14ac:dyDescent="0.3">
      <c r="A926" s="14" t="s">
        <v>25</v>
      </c>
      <c r="B926" t="s">
        <v>925</v>
      </c>
      <c r="C926" t="s">
        <v>867</v>
      </c>
      <c r="D926" t="s">
        <v>55</v>
      </c>
      <c r="E926" s="7">
        <v>871150026483140</v>
      </c>
      <c r="F926" s="7">
        <v>928035200101</v>
      </c>
      <c r="G926" t="s">
        <v>558</v>
      </c>
      <c r="H926" s="4">
        <v>9601</v>
      </c>
      <c r="I926" s="4">
        <v>10037.5</v>
      </c>
      <c r="J926" s="4">
        <f t="shared" si="32"/>
        <v>12045</v>
      </c>
      <c r="K926" s="10">
        <v>4.5464014165191191E-2</v>
      </c>
      <c r="L926" s="7">
        <v>8539490000</v>
      </c>
      <c r="M926" t="s">
        <v>941</v>
      </c>
      <c r="N926">
        <v>25</v>
      </c>
      <c r="O926" t="s">
        <v>959</v>
      </c>
      <c r="P926">
        <v>1</v>
      </c>
      <c r="Q926" s="12">
        <v>1000</v>
      </c>
      <c r="R926" s="22">
        <v>116</v>
      </c>
      <c r="U926" s="12" t="s">
        <v>1118</v>
      </c>
      <c r="V926" s="12" t="s">
        <v>1507</v>
      </c>
      <c r="W926">
        <v>127</v>
      </c>
      <c r="Z926">
        <v>40.5</v>
      </c>
      <c r="AA926">
        <v>2014.2</v>
      </c>
      <c r="AD926" s="15" t="s">
        <v>1514</v>
      </c>
      <c r="AE926" t="s">
        <v>2845</v>
      </c>
    </row>
    <row r="927" spans="1:31" x14ac:dyDescent="0.3">
      <c r="A927" s="14" t="s">
        <v>25</v>
      </c>
      <c r="B927" t="s">
        <v>925</v>
      </c>
      <c r="C927" t="s">
        <v>868</v>
      </c>
      <c r="D927" t="s">
        <v>55</v>
      </c>
      <c r="E927" s="7">
        <v>871150072094840</v>
      </c>
      <c r="F927" s="7">
        <v>928012700303</v>
      </c>
      <c r="G927" t="s">
        <v>559</v>
      </c>
      <c r="H927" s="4">
        <v>1450</v>
      </c>
      <c r="I927" s="4">
        <v>1600</v>
      </c>
      <c r="J927" s="4">
        <f t="shared" si="32"/>
        <v>1920</v>
      </c>
      <c r="K927" s="10">
        <v>0.10344827586206895</v>
      </c>
      <c r="L927" s="7">
        <v>8539490000</v>
      </c>
      <c r="M927" t="s">
        <v>941</v>
      </c>
      <c r="N927">
        <v>25</v>
      </c>
      <c r="O927" t="s">
        <v>958</v>
      </c>
      <c r="P927">
        <v>1</v>
      </c>
      <c r="Q927" s="12">
        <v>3000</v>
      </c>
      <c r="R927" s="22">
        <v>140</v>
      </c>
      <c r="U927" s="12" t="s">
        <v>1118</v>
      </c>
      <c r="V927" s="12" t="s">
        <v>1491</v>
      </c>
      <c r="W927">
        <v>118</v>
      </c>
      <c r="Z927">
        <v>40.5</v>
      </c>
      <c r="AA927">
        <v>1514.2</v>
      </c>
      <c r="AD927" s="15" t="s">
        <v>1511</v>
      </c>
      <c r="AE927" t="s">
        <v>2845</v>
      </c>
    </row>
    <row r="928" spans="1:31" x14ac:dyDescent="0.3">
      <c r="A928" s="14" t="s">
        <v>25</v>
      </c>
      <c r="B928" t="s">
        <v>925</v>
      </c>
      <c r="C928" t="s">
        <v>865</v>
      </c>
      <c r="D928" t="s">
        <v>55</v>
      </c>
      <c r="E928" s="7">
        <v>871150064302540</v>
      </c>
      <c r="F928" s="7">
        <v>928003505203</v>
      </c>
      <c r="G928" t="s">
        <v>560</v>
      </c>
      <c r="H928" s="4">
        <v>495</v>
      </c>
      <c r="I928" s="4">
        <v>517.5</v>
      </c>
      <c r="J928" s="4">
        <f t="shared" si="32"/>
        <v>621</v>
      </c>
      <c r="K928" s="10">
        <v>4.5454545454545414E-2</v>
      </c>
      <c r="L928" s="7">
        <v>8539490000</v>
      </c>
      <c r="M928" t="s">
        <v>941</v>
      </c>
      <c r="N928">
        <v>25</v>
      </c>
      <c r="O928" t="s">
        <v>958</v>
      </c>
      <c r="P928">
        <v>1</v>
      </c>
      <c r="Q928" s="12">
        <v>9000</v>
      </c>
      <c r="R928" s="22">
        <v>19.3</v>
      </c>
      <c r="S928" s="12">
        <v>318</v>
      </c>
      <c r="T928" s="12">
        <f>S928/R928</f>
        <v>16.476683937823832</v>
      </c>
      <c r="U928" s="12" t="s">
        <v>1118</v>
      </c>
      <c r="V928" s="12" t="s">
        <v>1504</v>
      </c>
      <c r="W928">
        <v>59</v>
      </c>
      <c r="Z928">
        <v>40.5</v>
      </c>
      <c r="AA928">
        <v>604</v>
      </c>
      <c r="AD928" s="27" t="s">
        <v>1516</v>
      </c>
      <c r="AE928" t="s">
        <v>2845</v>
      </c>
    </row>
    <row r="929" spans="1:31" x14ac:dyDescent="0.3">
      <c r="A929" s="14" t="s">
        <v>25</v>
      </c>
      <c r="B929" t="s">
        <v>926</v>
      </c>
      <c r="C929" t="s">
        <v>866</v>
      </c>
      <c r="D929" t="s">
        <v>55</v>
      </c>
      <c r="E929" s="7">
        <v>871150095101427</v>
      </c>
      <c r="F929" s="7">
        <v>928000010803</v>
      </c>
      <c r="G929" t="s">
        <v>561</v>
      </c>
      <c r="H929" s="4">
        <v>395</v>
      </c>
      <c r="I929" s="4">
        <v>413</v>
      </c>
      <c r="J929" s="4">
        <f t="shared" si="32"/>
        <v>495.6</v>
      </c>
      <c r="K929" s="10">
        <v>4.5569620253164578E-2</v>
      </c>
      <c r="L929" s="7">
        <v>8539490000</v>
      </c>
      <c r="M929" t="s">
        <v>938</v>
      </c>
      <c r="N929">
        <v>250</v>
      </c>
      <c r="O929" t="s">
        <v>958</v>
      </c>
      <c r="P929">
        <v>1</v>
      </c>
      <c r="Q929" s="12">
        <v>8000</v>
      </c>
      <c r="R929" s="22">
        <v>4.5</v>
      </c>
      <c r="U929" s="12" t="s">
        <v>1118</v>
      </c>
      <c r="V929" s="12" t="s">
        <v>1491</v>
      </c>
      <c r="W929">
        <v>29</v>
      </c>
      <c r="Z929">
        <v>16</v>
      </c>
      <c r="AA929">
        <v>150.1</v>
      </c>
      <c r="AD929" s="15" t="s">
        <v>1518</v>
      </c>
      <c r="AE929" t="s">
        <v>2845</v>
      </c>
    </row>
    <row r="930" spans="1:31" x14ac:dyDescent="0.3">
      <c r="A930" s="14" t="s">
        <v>25</v>
      </c>
      <c r="B930" t="s">
        <v>925</v>
      </c>
      <c r="C930" t="s">
        <v>868</v>
      </c>
      <c r="D930" t="s">
        <v>55</v>
      </c>
      <c r="E930" s="7">
        <v>871150061572540</v>
      </c>
      <c r="F930" s="7">
        <v>928008401003</v>
      </c>
      <c r="G930" t="s">
        <v>562</v>
      </c>
      <c r="H930" s="4">
        <v>1290</v>
      </c>
      <c r="I930" s="4">
        <v>1348.6999999999998</v>
      </c>
      <c r="J930" s="4">
        <f t="shared" si="32"/>
        <v>1618.44</v>
      </c>
      <c r="K930" s="10">
        <v>4.550387596899208E-2</v>
      </c>
      <c r="L930" s="7">
        <v>8539490000</v>
      </c>
      <c r="M930" t="s">
        <v>941</v>
      </c>
      <c r="N930">
        <v>25</v>
      </c>
      <c r="O930" t="s">
        <v>958</v>
      </c>
      <c r="P930">
        <v>1</v>
      </c>
      <c r="Q930" s="12">
        <v>2000</v>
      </c>
      <c r="R930" s="22">
        <v>62</v>
      </c>
      <c r="U930" s="12" t="s">
        <v>1118</v>
      </c>
      <c r="V930" s="12" t="s">
        <v>1491</v>
      </c>
      <c r="W930">
        <v>102</v>
      </c>
      <c r="Z930">
        <v>40.5</v>
      </c>
      <c r="AA930">
        <v>1213.5999999999999</v>
      </c>
      <c r="AD930" s="15" t="s">
        <v>1512</v>
      </c>
      <c r="AE930" t="s">
        <v>2845</v>
      </c>
    </row>
    <row r="931" spans="1:31" x14ac:dyDescent="0.3">
      <c r="A931" s="14" t="s">
        <v>25</v>
      </c>
      <c r="B931" t="s">
        <v>926</v>
      </c>
      <c r="C931" t="s">
        <v>866</v>
      </c>
      <c r="D931" t="s">
        <v>55</v>
      </c>
      <c r="E931" s="7">
        <v>871150095098727</v>
      </c>
      <c r="F931" s="7">
        <v>928000510803</v>
      </c>
      <c r="G931" t="s">
        <v>563</v>
      </c>
      <c r="H931" s="4">
        <v>460</v>
      </c>
      <c r="I931" s="4">
        <v>481</v>
      </c>
      <c r="J931" s="4">
        <f t="shared" si="32"/>
        <v>577.20000000000005</v>
      </c>
      <c r="K931" s="10">
        <v>4.5652173913043548E-2</v>
      </c>
      <c r="L931" s="7">
        <v>8539490000</v>
      </c>
      <c r="M931" t="s">
        <v>938</v>
      </c>
      <c r="N931">
        <v>250</v>
      </c>
      <c r="O931" t="s">
        <v>958</v>
      </c>
      <c r="P931">
        <v>1</v>
      </c>
      <c r="Q931" s="12">
        <v>8000</v>
      </c>
      <c r="R931" s="22">
        <v>6</v>
      </c>
      <c r="U931" s="12" t="s">
        <v>1118</v>
      </c>
      <c r="V931" s="12" t="s">
        <v>1491</v>
      </c>
      <c r="W931">
        <v>42</v>
      </c>
      <c r="Z931">
        <v>16</v>
      </c>
      <c r="AA931">
        <v>226.3</v>
      </c>
      <c r="AD931" s="15" t="s">
        <v>1519</v>
      </c>
      <c r="AE931" t="s">
        <v>2845</v>
      </c>
    </row>
    <row r="932" spans="1:31" x14ac:dyDescent="0.3">
      <c r="A932" s="14" t="s">
        <v>25</v>
      </c>
      <c r="B932" t="s">
        <v>925</v>
      </c>
      <c r="C932" t="s">
        <v>868</v>
      </c>
      <c r="D932" t="s">
        <v>55</v>
      </c>
      <c r="E932" s="7">
        <v>871150061262540</v>
      </c>
      <c r="F932" s="7">
        <v>928005901029</v>
      </c>
      <c r="G932" t="s">
        <v>564</v>
      </c>
      <c r="H932" s="4">
        <v>1383</v>
      </c>
      <c r="I932" s="4">
        <v>1445.8999999999999</v>
      </c>
      <c r="J932" s="4">
        <f t="shared" si="32"/>
        <v>1735.08</v>
      </c>
      <c r="K932" s="10">
        <v>4.5480838756326802E-2</v>
      </c>
      <c r="L932" s="7">
        <v>8539490000</v>
      </c>
      <c r="M932" t="s">
        <v>941</v>
      </c>
      <c r="N932">
        <v>25</v>
      </c>
      <c r="O932" t="s">
        <v>958</v>
      </c>
      <c r="P932">
        <v>1</v>
      </c>
      <c r="Q932" s="12">
        <v>1000</v>
      </c>
      <c r="R932" s="22">
        <v>80</v>
      </c>
      <c r="U932" s="12" t="s">
        <v>1118</v>
      </c>
      <c r="V932" s="12" t="s">
        <v>1491</v>
      </c>
      <c r="W932">
        <v>110</v>
      </c>
      <c r="Z932">
        <v>40.5</v>
      </c>
      <c r="AA932">
        <v>1514.2</v>
      </c>
      <c r="AD932" s="15" t="s">
        <v>1515</v>
      </c>
      <c r="AE932" t="s">
        <v>2845</v>
      </c>
    </row>
    <row r="933" spans="1:31" x14ac:dyDescent="0.3">
      <c r="A933" s="14" t="s">
        <v>25</v>
      </c>
      <c r="B933" t="s">
        <v>926</v>
      </c>
      <c r="C933" t="s">
        <v>866</v>
      </c>
      <c r="D933" t="s">
        <v>55</v>
      </c>
      <c r="E933" s="7">
        <v>871150095104527</v>
      </c>
      <c r="F933" s="7">
        <v>928001010803</v>
      </c>
      <c r="G933" t="s">
        <v>565</v>
      </c>
      <c r="H933" s="4">
        <v>580</v>
      </c>
      <c r="I933" s="4">
        <v>606.4</v>
      </c>
      <c r="J933" s="4">
        <f t="shared" si="32"/>
        <v>727.68</v>
      </c>
      <c r="K933" s="10">
        <v>4.5517241379310347E-2</v>
      </c>
      <c r="L933" s="7">
        <v>8539490000</v>
      </c>
      <c r="M933" t="s">
        <v>938</v>
      </c>
      <c r="N933">
        <v>250</v>
      </c>
      <c r="O933" t="s">
        <v>958</v>
      </c>
      <c r="P933">
        <v>1</v>
      </c>
      <c r="Q933" s="12">
        <v>10000</v>
      </c>
      <c r="R933" s="22">
        <v>7.1</v>
      </c>
      <c r="U933" s="12" t="s">
        <v>1118</v>
      </c>
      <c r="V933" s="12" t="s">
        <v>1491</v>
      </c>
      <c r="W933">
        <v>56</v>
      </c>
      <c r="Z933">
        <v>16</v>
      </c>
      <c r="AA933">
        <v>302.5</v>
      </c>
      <c r="AD933" s="15" t="s">
        <v>1520</v>
      </c>
      <c r="AE933" t="s">
        <v>2845</v>
      </c>
    </row>
    <row r="934" spans="1:31" x14ac:dyDescent="0.3">
      <c r="A934" s="14" t="s">
        <v>25</v>
      </c>
      <c r="B934" t="s">
        <v>926</v>
      </c>
      <c r="C934" t="s">
        <v>866</v>
      </c>
      <c r="D934" t="s">
        <v>55</v>
      </c>
      <c r="E934" s="7">
        <v>871150095111340</v>
      </c>
      <c r="F934" s="7">
        <v>928048010805</v>
      </c>
      <c r="G934" t="s">
        <v>566</v>
      </c>
      <c r="H934" s="4">
        <v>717</v>
      </c>
      <c r="I934" s="4">
        <v>749.6</v>
      </c>
      <c r="J934" s="4">
        <f t="shared" si="32"/>
        <v>899.52</v>
      </c>
      <c r="K934" s="10">
        <v>4.5467224546722473E-2</v>
      </c>
      <c r="L934" s="7">
        <v>8539311000</v>
      </c>
      <c r="M934" t="s">
        <v>938</v>
      </c>
      <c r="N934">
        <v>25</v>
      </c>
      <c r="O934" t="s">
        <v>958</v>
      </c>
      <c r="P934">
        <v>1</v>
      </c>
      <c r="Q934" s="12">
        <v>13000</v>
      </c>
      <c r="R934" s="22">
        <v>18</v>
      </c>
      <c r="U934" s="12" t="s">
        <v>1118</v>
      </c>
      <c r="V934" s="12" t="s">
        <v>1491</v>
      </c>
      <c r="W934">
        <v>59</v>
      </c>
      <c r="Z934">
        <v>28</v>
      </c>
      <c r="AA934">
        <v>604</v>
      </c>
      <c r="AD934" s="15" t="s">
        <v>1521</v>
      </c>
      <c r="AE934" t="s">
        <v>2845</v>
      </c>
    </row>
    <row r="935" spans="1:31" x14ac:dyDescent="0.3">
      <c r="A935" s="14" t="s">
        <v>25</v>
      </c>
      <c r="B935" t="s">
        <v>925</v>
      </c>
      <c r="C935" t="s">
        <v>865</v>
      </c>
      <c r="D935" t="s">
        <v>55</v>
      </c>
      <c r="E935" s="7">
        <v>872790083485700</v>
      </c>
      <c r="F935" s="7">
        <v>928048005211</v>
      </c>
      <c r="G935" t="s">
        <v>567</v>
      </c>
      <c r="H935" s="4">
        <v>500</v>
      </c>
      <c r="I935" s="4">
        <v>522.80000000000007</v>
      </c>
      <c r="J935" s="4">
        <f t="shared" si="32"/>
        <v>627.36</v>
      </c>
      <c r="K935" s="10">
        <v>4.5600000000000085E-2</v>
      </c>
      <c r="L935" s="7">
        <v>8539490000</v>
      </c>
      <c r="M935" t="s">
        <v>938</v>
      </c>
      <c r="N935">
        <v>25</v>
      </c>
      <c r="O935" t="s">
        <v>959</v>
      </c>
      <c r="P935">
        <v>1</v>
      </c>
      <c r="Q935" s="12">
        <v>13000</v>
      </c>
      <c r="R935" s="22">
        <v>18</v>
      </c>
      <c r="S935" s="12">
        <v>395</v>
      </c>
      <c r="T935" s="12">
        <f>S935/R935</f>
        <v>21.944444444444443</v>
      </c>
      <c r="U935" s="12" t="s">
        <v>1118</v>
      </c>
      <c r="V935" s="12" t="s">
        <v>1504</v>
      </c>
      <c r="W935">
        <v>59</v>
      </c>
      <c r="Z935">
        <v>28</v>
      </c>
      <c r="AA935">
        <v>604</v>
      </c>
      <c r="AD935" s="15" t="s">
        <v>1517</v>
      </c>
      <c r="AE935" t="s">
        <v>2845</v>
      </c>
    </row>
    <row r="936" spans="1:31" x14ac:dyDescent="0.3">
      <c r="A936" s="14" t="s">
        <v>25</v>
      </c>
      <c r="B936" t="s">
        <v>927</v>
      </c>
      <c r="C936" t="s">
        <v>866</v>
      </c>
      <c r="D936" t="s">
        <v>55</v>
      </c>
      <c r="E936" s="7">
        <v>871150072690240</v>
      </c>
      <c r="F936" s="7">
        <v>928048001805</v>
      </c>
      <c r="G936" t="s">
        <v>568</v>
      </c>
      <c r="H936" s="4">
        <v>482</v>
      </c>
      <c r="I936" s="4">
        <v>504</v>
      </c>
      <c r="J936" s="4">
        <f t="shared" si="32"/>
        <v>604.79999999999995</v>
      </c>
      <c r="K936" s="10">
        <v>4.5643153526971014E-2</v>
      </c>
      <c r="L936" s="7">
        <v>8539311000</v>
      </c>
      <c r="M936" t="s">
        <v>938</v>
      </c>
      <c r="N936">
        <v>25</v>
      </c>
      <c r="O936" t="s">
        <v>958</v>
      </c>
      <c r="P936">
        <v>1</v>
      </c>
      <c r="Q936" s="12">
        <v>15000</v>
      </c>
      <c r="R936" s="22">
        <v>18</v>
      </c>
      <c r="S936" s="12">
        <v>400</v>
      </c>
      <c r="T936" s="12">
        <f>S936/R936</f>
        <v>22.222222222222221</v>
      </c>
      <c r="U936" s="12" t="s">
        <v>1118</v>
      </c>
      <c r="V936" s="12" t="s">
        <v>1504</v>
      </c>
      <c r="W936">
        <v>59</v>
      </c>
      <c r="Z936">
        <v>28</v>
      </c>
      <c r="AA936">
        <v>604</v>
      </c>
      <c r="AD936" s="15" t="s">
        <v>1522</v>
      </c>
      <c r="AE936" t="s">
        <v>2845</v>
      </c>
    </row>
    <row r="937" spans="1:31" x14ac:dyDescent="0.3">
      <c r="A937" s="14" t="s">
        <v>25</v>
      </c>
      <c r="B937" t="s">
        <v>927</v>
      </c>
      <c r="C937" t="s">
        <v>866</v>
      </c>
      <c r="D937" t="s">
        <v>55</v>
      </c>
      <c r="E937" s="7">
        <v>871150072687240</v>
      </c>
      <c r="F937" s="7">
        <v>928048001605</v>
      </c>
      <c r="G937" t="s">
        <v>569</v>
      </c>
      <c r="H937" s="4">
        <v>505</v>
      </c>
      <c r="I937" s="4">
        <v>528</v>
      </c>
      <c r="J937" s="4">
        <f t="shared" si="32"/>
        <v>633.6</v>
      </c>
      <c r="K937" s="10">
        <v>4.5544554455445585E-2</v>
      </c>
      <c r="L937" s="7">
        <v>8539311000</v>
      </c>
      <c r="M937" t="s">
        <v>938</v>
      </c>
      <c r="N937">
        <v>25</v>
      </c>
      <c r="O937" t="s">
        <v>959</v>
      </c>
      <c r="P937">
        <v>1</v>
      </c>
      <c r="Q937" s="12">
        <v>15000</v>
      </c>
      <c r="R937" s="22">
        <v>18</v>
      </c>
      <c r="S937" s="12">
        <v>700</v>
      </c>
      <c r="T937" s="12">
        <f>S937/R937</f>
        <v>38.888888888888886</v>
      </c>
      <c r="U937" s="12" t="s">
        <v>1118</v>
      </c>
      <c r="V937" s="12" t="s">
        <v>1525</v>
      </c>
      <c r="W937">
        <v>59</v>
      </c>
      <c r="Z937">
        <v>28</v>
      </c>
      <c r="AA937">
        <v>604</v>
      </c>
      <c r="AD937" s="15" t="s">
        <v>1523</v>
      </c>
      <c r="AE937" t="s">
        <v>2845</v>
      </c>
    </row>
    <row r="938" spans="1:31" x14ac:dyDescent="0.3">
      <c r="A938" s="14" t="s">
        <v>25</v>
      </c>
      <c r="B938" t="s">
        <v>927</v>
      </c>
      <c r="C938" t="s">
        <v>866</v>
      </c>
      <c r="D938" t="s">
        <v>55</v>
      </c>
      <c r="E938" s="7">
        <v>871150072754140</v>
      </c>
      <c r="F938" s="7">
        <v>928048501805</v>
      </c>
      <c r="G938" t="s">
        <v>570</v>
      </c>
      <c r="H938" s="4">
        <v>505</v>
      </c>
      <c r="I938" s="4">
        <v>528</v>
      </c>
      <c r="J938" s="4">
        <f t="shared" si="32"/>
        <v>633.6</v>
      </c>
      <c r="K938" s="10">
        <v>4.5544554455445585E-2</v>
      </c>
      <c r="L938" s="7">
        <v>8539311000</v>
      </c>
      <c r="M938" t="s">
        <v>938</v>
      </c>
      <c r="N938">
        <v>25</v>
      </c>
      <c r="O938" t="s">
        <v>959</v>
      </c>
      <c r="P938">
        <v>1</v>
      </c>
      <c r="Q938" s="12">
        <v>15000</v>
      </c>
      <c r="R938" s="22">
        <v>36</v>
      </c>
      <c r="S938" s="12">
        <v>960</v>
      </c>
      <c r="T938" s="12">
        <f>S938/R938</f>
        <v>26.666666666666668</v>
      </c>
      <c r="U938" s="12" t="s">
        <v>1118</v>
      </c>
      <c r="V938" s="12" t="s">
        <v>1504</v>
      </c>
      <c r="W938">
        <v>103</v>
      </c>
      <c r="Z938">
        <v>28</v>
      </c>
      <c r="AA938">
        <v>1213.5999999999999</v>
      </c>
      <c r="AD938" s="15" t="s">
        <v>1526</v>
      </c>
      <c r="AE938" t="s">
        <v>2845</v>
      </c>
    </row>
    <row r="939" spans="1:31" x14ac:dyDescent="0.3">
      <c r="A939" s="14" t="s">
        <v>25</v>
      </c>
      <c r="B939" t="s">
        <v>927</v>
      </c>
      <c r="C939" t="s">
        <v>866</v>
      </c>
      <c r="D939" t="s">
        <v>55</v>
      </c>
      <c r="E939" s="7">
        <v>871150072751040</v>
      </c>
      <c r="F939" s="7">
        <v>928048501605</v>
      </c>
      <c r="G939" t="s">
        <v>571</v>
      </c>
      <c r="H939" s="4">
        <v>629</v>
      </c>
      <c r="I939" s="4">
        <v>657.6</v>
      </c>
      <c r="J939" s="4">
        <f t="shared" si="32"/>
        <v>789.12</v>
      </c>
      <c r="K939" s="10">
        <v>4.5468998410174821E-2</v>
      </c>
      <c r="L939" s="7">
        <v>8539311000</v>
      </c>
      <c r="M939" t="s">
        <v>938</v>
      </c>
      <c r="N939">
        <v>25</v>
      </c>
      <c r="O939" t="s">
        <v>958</v>
      </c>
      <c r="P939">
        <v>1</v>
      </c>
      <c r="Q939" s="12">
        <v>15000</v>
      </c>
      <c r="R939" s="22">
        <v>36</v>
      </c>
      <c r="S939" s="12">
        <v>1580</v>
      </c>
      <c r="T939" s="12">
        <f>S939/R939</f>
        <v>43.888888888888886</v>
      </c>
      <c r="U939" s="12" t="s">
        <v>1118</v>
      </c>
      <c r="V939" s="12" t="s">
        <v>1525</v>
      </c>
      <c r="W939">
        <v>103</v>
      </c>
      <c r="Z939">
        <v>28</v>
      </c>
      <c r="AA939">
        <v>1213.5999999999999</v>
      </c>
      <c r="AD939" s="15" t="s">
        <v>1524</v>
      </c>
      <c r="AE939" t="s">
        <v>2845</v>
      </c>
    </row>
    <row r="940" spans="1:31" x14ac:dyDescent="0.3">
      <c r="A940" s="14" t="s">
        <v>25</v>
      </c>
      <c r="B940" t="s">
        <v>925</v>
      </c>
      <c r="C940" t="s">
        <v>864</v>
      </c>
      <c r="D940" t="s">
        <v>55</v>
      </c>
      <c r="E940" s="7">
        <v>871150061223640</v>
      </c>
      <c r="F940" s="7">
        <v>928004101029</v>
      </c>
      <c r="G940" t="s">
        <v>572</v>
      </c>
      <c r="H940" s="4">
        <v>984</v>
      </c>
      <c r="I940" s="4">
        <v>1028.8</v>
      </c>
      <c r="J940" s="4">
        <f t="shared" si="32"/>
        <v>1234.56</v>
      </c>
      <c r="K940" s="10">
        <v>4.5528455284552738E-2</v>
      </c>
      <c r="L940" s="7">
        <v>8539490000</v>
      </c>
      <c r="M940" t="s">
        <v>941</v>
      </c>
      <c r="N940">
        <v>25</v>
      </c>
      <c r="O940" t="s">
        <v>958</v>
      </c>
      <c r="P940">
        <v>1</v>
      </c>
      <c r="Q940" s="12">
        <v>2000</v>
      </c>
      <c r="R940" s="22">
        <v>40.5</v>
      </c>
      <c r="U940" s="12" t="s">
        <v>1118</v>
      </c>
      <c r="V940" s="12" t="s">
        <v>1491</v>
      </c>
      <c r="W940">
        <v>50</v>
      </c>
      <c r="Z940">
        <v>40.5</v>
      </c>
      <c r="AA940">
        <v>604</v>
      </c>
      <c r="AD940" s="15" t="s">
        <v>1527</v>
      </c>
      <c r="AE940" t="s">
        <v>2845</v>
      </c>
    </row>
    <row r="941" spans="1:31" x14ac:dyDescent="0.3">
      <c r="A941" s="14" t="s">
        <v>25</v>
      </c>
      <c r="B941" t="s">
        <v>928</v>
      </c>
      <c r="C941" t="s">
        <v>869</v>
      </c>
      <c r="D941" t="s">
        <v>55</v>
      </c>
      <c r="E941" s="7">
        <v>871150064382799</v>
      </c>
      <c r="F941" s="7">
        <v>927971204099</v>
      </c>
      <c r="G941" t="s">
        <v>573</v>
      </c>
      <c r="H941" s="4">
        <v>652</v>
      </c>
      <c r="I941" s="4">
        <v>681.7</v>
      </c>
      <c r="J941" s="4">
        <f t="shared" ref="J941:J1000" si="33">ROUND(I941*1.2,2)</f>
        <v>818.04</v>
      </c>
      <c r="K941" s="10">
        <v>4.5552147239263929E-2</v>
      </c>
      <c r="L941" s="7">
        <v>8539490000</v>
      </c>
      <c r="M941" t="s">
        <v>938</v>
      </c>
      <c r="N941">
        <v>32</v>
      </c>
      <c r="O941" t="s">
        <v>958</v>
      </c>
      <c r="P941">
        <v>1</v>
      </c>
      <c r="Q941" s="12">
        <v>9000</v>
      </c>
      <c r="R941" s="22">
        <v>11.5</v>
      </c>
      <c r="U941" s="12" t="s">
        <v>1118</v>
      </c>
      <c r="V941" s="12" t="s">
        <v>1528</v>
      </c>
      <c r="W941">
        <v>34</v>
      </c>
      <c r="X941" t="s">
        <v>962</v>
      </c>
      <c r="Z941">
        <v>19</v>
      </c>
      <c r="AA941">
        <v>251.8</v>
      </c>
      <c r="AD941" s="15" t="s">
        <v>1529</v>
      </c>
      <c r="AE941" t="s">
        <v>2845</v>
      </c>
    </row>
    <row r="942" spans="1:31" x14ac:dyDescent="0.3">
      <c r="A942" s="14" t="s">
        <v>25</v>
      </c>
      <c r="B942" t="s">
        <v>928</v>
      </c>
      <c r="C942" t="s">
        <v>869</v>
      </c>
      <c r="D942" t="s">
        <v>55</v>
      </c>
      <c r="E942" s="7">
        <v>871150055965427</v>
      </c>
      <c r="F942" s="7">
        <v>928002204013</v>
      </c>
      <c r="G942" t="s">
        <v>574</v>
      </c>
      <c r="H942" s="4">
        <v>225</v>
      </c>
      <c r="I942" s="4">
        <v>235.29999999999998</v>
      </c>
      <c r="J942" s="4">
        <f t="shared" si="33"/>
        <v>282.36</v>
      </c>
      <c r="K942" s="10">
        <v>4.5777777777777695E-2</v>
      </c>
      <c r="L942" s="7">
        <v>8539490000</v>
      </c>
      <c r="M942" t="s">
        <v>938</v>
      </c>
      <c r="N942">
        <v>250</v>
      </c>
      <c r="O942" t="s">
        <v>958</v>
      </c>
      <c r="P942">
        <v>1</v>
      </c>
      <c r="Q942" s="12">
        <v>9000</v>
      </c>
      <c r="R942" s="22">
        <v>11.5</v>
      </c>
      <c r="U942" s="12" t="s">
        <v>1118</v>
      </c>
      <c r="V942" s="12" t="s">
        <v>1528</v>
      </c>
      <c r="W942">
        <v>34</v>
      </c>
      <c r="X942" t="s">
        <v>962</v>
      </c>
      <c r="Z942">
        <v>16</v>
      </c>
      <c r="AA942">
        <v>302.5</v>
      </c>
      <c r="AD942" s="15" t="s">
        <v>1530</v>
      </c>
      <c r="AE942" t="s">
        <v>2845</v>
      </c>
    </row>
    <row r="943" spans="1:31" x14ac:dyDescent="0.3">
      <c r="A943" s="14" t="s">
        <v>25</v>
      </c>
      <c r="B943" t="s">
        <v>928</v>
      </c>
      <c r="C943" t="s">
        <v>870</v>
      </c>
      <c r="D943" t="s">
        <v>55</v>
      </c>
      <c r="E943" s="7">
        <v>871150020943605</v>
      </c>
      <c r="F943" s="7">
        <v>928101805112</v>
      </c>
      <c r="G943" t="s">
        <v>575</v>
      </c>
      <c r="H943" s="4">
        <v>7778</v>
      </c>
      <c r="I943" s="4">
        <v>8131.6</v>
      </c>
      <c r="J943" s="4">
        <f t="shared" si="33"/>
        <v>9757.92</v>
      </c>
      <c r="K943" s="10">
        <v>4.5461558241193245E-2</v>
      </c>
      <c r="L943" s="7">
        <v>8539490000</v>
      </c>
      <c r="M943" t="s">
        <v>10</v>
      </c>
      <c r="N943">
        <v>20</v>
      </c>
      <c r="O943" t="s">
        <v>958</v>
      </c>
      <c r="P943">
        <v>1</v>
      </c>
      <c r="Q943" s="12">
        <v>12000</v>
      </c>
      <c r="R943" s="22">
        <v>130</v>
      </c>
      <c r="U943" s="12" t="s">
        <v>1118</v>
      </c>
      <c r="V943" s="12" t="s">
        <v>1528</v>
      </c>
      <c r="W943">
        <v>70</v>
      </c>
      <c r="X943" t="s">
        <v>962</v>
      </c>
      <c r="Z943">
        <v>19</v>
      </c>
      <c r="AA943">
        <v>842</v>
      </c>
      <c r="AD943" s="15" t="s">
        <v>1534</v>
      </c>
      <c r="AE943" t="s">
        <v>2845</v>
      </c>
    </row>
    <row r="944" spans="1:31" x14ac:dyDescent="0.3">
      <c r="A944" s="14" t="s">
        <v>25</v>
      </c>
      <c r="B944" t="s">
        <v>928</v>
      </c>
      <c r="C944" t="s">
        <v>871</v>
      </c>
      <c r="D944" t="s">
        <v>55</v>
      </c>
      <c r="E944" s="7">
        <v>871150072617940</v>
      </c>
      <c r="F944" s="7">
        <v>928039004005</v>
      </c>
      <c r="G944" t="s">
        <v>576</v>
      </c>
      <c r="H944" s="4">
        <v>548</v>
      </c>
      <c r="I944" s="4">
        <v>573</v>
      </c>
      <c r="J944" s="4">
        <f t="shared" si="33"/>
        <v>687.6</v>
      </c>
      <c r="K944" s="10">
        <v>4.5620437956204407E-2</v>
      </c>
      <c r="L944" s="7">
        <v>8539490000</v>
      </c>
      <c r="M944" t="s">
        <v>938</v>
      </c>
      <c r="N944">
        <v>25</v>
      </c>
      <c r="O944" t="s">
        <v>958</v>
      </c>
      <c r="P944">
        <v>1</v>
      </c>
      <c r="Q944" s="12">
        <v>9000</v>
      </c>
      <c r="R944" s="22">
        <v>15.5</v>
      </c>
      <c r="U944" s="12" t="s">
        <v>1118</v>
      </c>
      <c r="V944" s="12" t="s">
        <v>1528</v>
      </c>
      <c r="W944">
        <v>55</v>
      </c>
      <c r="X944" t="s">
        <v>962</v>
      </c>
      <c r="Z944">
        <v>28</v>
      </c>
      <c r="AA944">
        <v>451.6</v>
      </c>
      <c r="AD944" s="15" t="s">
        <v>1535</v>
      </c>
      <c r="AE944" t="s">
        <v>2845</v>
      </c>
    </row>
    <row r="945" spans="1:31" x14ac:dyDescent="0.3">
      <c r="A945" s="14" t="s">
        <v>25</v>
      </c>
      <c r="B945" t="s">
        <v>928</v>
      </c>
      <c r="C945" t="s">
        <v>869</v>
      </c>
      <c r="D945" t="s">
        <v>55</v>
      </c>
      <c r="E945" s="7">
        <v>871150064385899</v>
      </c>
      <c r="F945" s="7">
        <v>927971404099</v>
      </c>
      <c r="G945" t="s">
        <v>577</v>
      </c>
      <c r="H945" s="4">
        <v>690</v>
      </c>
      <c r="I945" s="4">
        <v>721.4</v>
      </c>
      <c r="J945" s="4">
        <f t="shared" si="33"/>
        <v>865.68</v>
      </c>
      <c r="K945" s="10">
        <v>4.5507246376811583E-2</v>
      </c>
      <c r="L945" s="7">
        <v>8539490000</v>
      </c>
      <c r="M945" t="s">
        <v>938</v>
      </c>
      <c r="N945">
        <v>32</v>
      </c>
      <c r="O945" t="s">
        <v>958</v>
      </c>
      <c r="P945">
        <v>1</v>
      </c>
      <c r="Q945" s="12">
        <v>9000</v>
      </c>
      <c r="R945" s="22">
        <v>15</v>
      </c>
      <c r="U945" s="12" t="s">
        <v>1118</v>
      </c>
      <c r="V945" s="12" t="s">
        <v>1528</v>
      </c>
      <c r="W945">
        <v>43</v>
      </c>
      <c r="X945" t="s">
        <v>962</v>
      </c>
      <c r="Z945">
        <v>19</v>
      </c>
      <c r="AA945">
        <v>328</v>
      </c>
      <c r="AD945" s="15" t="s">
        <v>1531</v>
      </c>
      <c r="AE945" t="s">
        <v>2845</v>
      </c>
    </row>
    <row r="946" spans="1:31" x14ac:dyDescent="0.3">
      <c r="A946" s="14" t="s">
        <v>25</v>
      </c>
      <c r="B946" t="s">
        <v>928</v>
      </c>
      <c r="C946" t="s">
        <v>869</v>
      </c>
      <c r="D946" t="s">
        <v>55</v>
      </c>
      <c r="E946" s="7">
        <v>871150063869427</v>
      </c>
      <c r="F946" s="7">
        <v>928002004013</v>
      </c>
      <c r="G946" t="s">
        <v>578</v>
      </c>
      <c r="H946" s="4">
        <v>230</v>
      </c>
      <c r="I946" s="4">
        <v>250</v>
      </c>
      <c r="J946" s="4">
        <f t="shared" si="33"/>
        <v>300</v>
      </c>
      <c r="K946" s="10">
        <v>8.6956521739130377E-2</v>
      </c>
      <c r="L946" s="7">
        <v>8539490000</v>
      </c>
      <c r="M946" t="s">
        <v>938</v>
      </c>
      <c r="N946">
        <v>250</v>
      </c>
      <c r="O946" t="s">
        <v>958</v>
      </c>
      <c r="P946">
        <v>1</v>
      </c>
      <c r="Q946" s="12">
        <v>9000</v>
      </c>
      <c r="R946" s="22">
        <v>15</v>
      </c>
      <c r="U946" s="12" t="s">
        <v>1118</v>
      </c>
      <c r="V946" s="12" t="s">
        <v>1528</v>
      </c>
      <c r="W946">
        <v>43</v>
      </c>
      <c r="X946" t="s">
        <v>962</v>
      </c>
      <c r="Z946">
        <v>16</v>
      </c>
      <c r="AA946">
        <v>302.5</v>
      </c>
      <c r="AD946" s="15" t="s">
        <v>1532</v>
      </c>
      <c r="AE946" t="s">
        <v>2845</v>
      </c>
    </row>
    <row r="947" spans="1:31" x14ac:dyDescent="0.3">
      <c r="A947" s="14" t="s">
        <v>25</v>
      </c>
      <c r="B947" t="s">
        <v>928</v>
      </c>
      <c r="C947" t="s">
        <v>871</v>
      </c>
      <c r="D947" t="s">
        <v>55</v>
      </c>
      <c r="E947" s="7">
        <v>871150064161840</v>
      </c>
      <c r="F947" s="7">
        <v>928039404005</v>
      </c>
      <c r="G947" t="s">
        <v>579</v>
      </c>
      <c r="H947" s="4">
        <v>592</v>
      </c>
      <c r="I947" s="4">
        <v>619</v>
      </c>
      <c r="J947" s="4">
        <f t="shared" si="33"/>
        <v>742.8</v>
      </c>
      <c r="K947" s="10">
        <v>4.5608108108108114E-2</v>
      </c>
      <c r="L947" s="7">
        <v>8539490000</v>
      </c>
      <c r="M947" t="s">
        <v>938</v>
      </c>
      <c r="N947">
        <v>25</v>
      </c>
      <c r="O947" t="s">
        <v>958</v>
      </c>
      <c r="P947">
        <v>1</v>
      </c>
      <c r="Q947" s="12">
        <v>9000</v>
      </c>
      <c r="R947" s="22">
        <v>25</v>
      </c>
      <c r="U947" s="12" t="s">
        <v>1118</v>
      </c>
      <c r="V947" s="12" t="s">
        <v>1528</v>
      </c>
      <c r="W947">
        <v>48</v>
      </c>
      <c r="X947" t="s">
        <v>962</v>
      </c>
      <c r="Z947">
        <v>28</v>
      </c>
      <c r="AA947">
        <v>451.6</v>
      </c>
      <c r="AD947" s="15" t="s">
        <v>1536</v>
      </c>
      <c r="AE947" t="s">
        <v>2845</v>
      </c>
    </row>
    <row r="948" spans="1:31" x14ac:dyDescent="0.3">
      <c r="A948" s="14" t="s">
        <v>25</v>
      </c>
      <c r="B948" t="s">
        <v>928</v>
      </c>
      <c r="C948" t="s">
        <v>871</v>
      </c>
      <c r="D948" t="s">
        <v>55</v>
      </c>
      <c r="E948" s="7">
        <v>871150072620940</v>
      </c>
      <c r="F948" s="7">
        <v>928039504005</v>
      </c>
      <c r="G948" t="s">
        <v>580</v>
      </c>
      <c r="H948" s="4">
        <v>620</v>
      </c>
      <c r="I948" s="4">
        <v>648.20000000000005</v>
      </c>
      <c r="J948" s="4">
        <f t="shared" si="33"/>
        <v>777.84</v>
      </c>
      <c r="K948" s="10">
        <v>4.548387096774209E-2</v>
      </c>
      <c r="L948" s="7">
        <v>8539490000</v>
      </c>
      <c r="M948" t="s">
        <v>938</v>
      </c>
      <c r="N948">
        <v>25</v>
      </c>
      <c r="O948" t="s">
        <v>958</v>
      </c>
      <c r="P948">
        <v>1</v>
      </c>
      <c r="Q948" s="12">
        <v>9000</v>
      </c>
      <c r="R948" s="22">
        <v>30</v>
      </c>
      <c r="U948" s="12" t="s">
        <v>1118</v>
      </c>
      <c r="V948" s="12" t="s">
        <v>1528</v>
      </c>
      <c r="W948">
        <v>102</v>
      </c>
      <c r="X948" t="s">
        <v>962</v>
      </c>
      <c r="Z948">
        <v>28</v>
      </c>
      <c r="AA948">
        <v>908.8</v>
      </c>
      <c r="AD948" s="15" t="s">
        <v>1537</v>
      </c>
      <c r="AE948" t="s">
        <v>2845</v>
      </c>
    </row>
    <row r="949" spans="1:31" x14ac:dyDescent="0.3">
      <c r="A949" s="14" t="s">
        <v>25</v>
      </c>
      <c r="B949" t="s">
        <v>928</v>
      </c>
      <c r="C949" t="s">
        <v>872</v>
      </c>
      <c r="D949" t="s">
        <v>55</v>
      </c>
      <c r="E949" s="7">
        <v>871150064231899</v>
      </c>
      <c r="F949" s="7">
        <v>927970204099</v>
      </c>
      <c r="G949" t="s">
        <v>581</v>
      </c>
      <c r="H949" s="4">
        <v>1300</v>
      </c>
      <c r="I949" s="4">
        <v>1375</v>
      </c>
      <c r="J949" s="4">
        <f t="shared" si="33"/>
        <v>1650</v>
      </c>
      <c r="K949" s="10">
        <v>5.7692307692307709E-2</v>
      </c>
      <c r="L949" s="7">
        <v>8539490000</v>
      </c>
      <c r="M949" t="s">
        <v>938</v>
      </c>
      <c r="N949">
        <v>32</v>
      </c>
      <c r="O949" t="s">
        <v>958</v>
      </c>
      <c r="P949">
        <v>1</v>
      </c>
      <c r="Q949" s="12">
        <v>9000</v>
      </c>
      <c r="R949" s="22">
        <v>40</v>
      </c>
      <c r="U949" s="12" t="s">
        <v>1118</v>
      </c>
      <c r="V949" s="12" t="s">
        <v>1528</v>
      </c>
      <c r="W949">
        <v>97</v>
      </c>
      <c r="X949" t="s">
        <v>962</v>
      </c>
      <c r="Z949">
        <v>19</v>
      </c>
      <c r="AA949">
        <v>853.1</v>
      </c>
      <c r="AD949" s="15" t="s">
        <v>1539</v>
      </c>
      <c r="AE949" t="s">
        <v>2845</v>
      </c>
    </row>
    <row r="950" spans="1:31" x14ac:dyDescent="0.3">
      <c r="A950" s="14" t="s">
        <v>25</v>
      </c>
      <c r="B950" t="s">
        <v>928</v>
      </c>
      <c r="C950" t="s">
        <v>872</v>
      </c>
      <c r="D950" t="s">
        <v>55</v>
      </c>
      <c r="E950" s="7">
        <v>871150086970899</v>
      </c>
      <c r="F950" s="7">
        <v>927972104099</v>
      </c>
      <c r="G950" t="s">
        <v>582</v>
      </c>
      <c r="H950" s="4">
        <v>1400</v>
      </c>
      <c r="I950" s="4">
        <v>1480</v>
      </c>
      <c r="J950" s="4">
        <f t="shared" si="33"/>
        <v>1776</v>
      </c>
      <c r="K950" s="10">
        <v>5.7142857142857162E-2</v>
      </c>
      <c r="L950" s="7">
        <v>8539490000</v>
      </c>
      <c r="M950" t="s">
        <v>938</v>
      </c>
      <c r="N950">
        <v>32</v>
      </c>
      <c r="O950" t="s">
        <v>958</v>
      </c>
      <c r="P950">
        <v>1</v>
      </c>
      <c r="Q950" s="12">
        <v>9000</v>
      </c>
      <c r="R950" s="22">
        <v>75</v>
      </c>
      <c r="U950" s="12" t="s">
        <v>1118</v>
      </c>
      <c r="V950" s="12" t="s">
        <v>1528</v>
      </c>
      <c r="W950">
        <v>97</v>
      </c>
      <c r="X950" t="s">
        <v>962</v>
      </c>
      <c r="Z950">
        <v>19</v>
      </c>
      <c r="AA950">
        <v>853.1</v>
      </c>
      <c r="AD950" s="15" t="s">
        <v>1540</v>
      </c>
      <c r="AE950" t="s">
        <v>2845</v>
      </c>
    </row>
    <row r="951" spans="1:31" x14ac:dyDescent="0.3">
      <c r="A951" s="14" t="s">
        <v>25</v>
      </c>
      <c r="B951" t="s">
        <v>928</v>
      </c>
      <c r="C951" t="s">
        <v>872</v>
      </c>
      <c r="D951" t="s">
        <v>55</v>
      </c>
      <c r="E951" s="7">
        <v>871150064036999</v>
      </c>
      <c r="F951" s="7">
        <v>927970004099</v>
      </c>
      <c r="G951" t="s">
        <v>583</v>
      </c>
      <c r="H951" s="4">
        <v>1025</v>
      </c>
      <c r="I951" s="4">
        <v>1090</v>
      </c>
      <c r="J951" s="4">
        <f t="shared" si="33"/>
        <v>1308</v>
      </c>
      <c r="K951" s="10">
        <v>6.341463414634152E-2</v>
      </c>
      <c r="L951" s="7">
        <v>8539490000</v>
      </c>
      <c r="M951" t="s">
        <v>938</v>
      </c>
      <c r="N951">
        <v>32</v>
      </c>
      <c r="O951" t="s">
        <v>958</v>
      </c>
      <c r="P951">
        <v>1</v>
      </c>
      <c r="Q951" s="12">
        <v>9000</v>
      </c>
      <c r="R951" s="22">
        <v>40</v>
      </c>
      <c r="U951" s="12" t="s">
        <v>1118</v>
      </c>
      <c r="V951" s="12" t="s">
        <v>1528</v>
      </c>
      <c r="W951">
        <v>97</v>
      </c>
      <c r="X951" t="s">
        <v>962</v>
      </c>
      <c r="Z951">
        <v>19</v>
      </c>
      <c r="AA951">
        <v>863.9</v>
      </c>
      <c r="AD951" s="15" t="s">
        <v>1546</v>
      </c>
      <c r="AE951" t="s">
        <v>2845</v>
      </c>
    </row>
    <row r="952" spans="1:31" x14ac:dyDescent="0.3">
      <c r="A952" s="14" t="s">
        <v>25</v>
      </c>
      <c r="B952" t="s">
        <v>928</v>
      </c>
      <c r="C952" t="s">
        <v>871</v>
      </c>
      <c r="D952" t="s">
        <v>55</v>
      </c>
      <c r="E952" s="7">
        <v>871150061854210</v>
      </c>
      <c r="F952" s="7">
        <v>928048604003</v>
      </c>
      <c r="G952" t="s">
        <v>584</v>
      </c>
      <c r="H952" s="4">
        <v>840</v>
      </c>
      <c r="I952" s="4">
        <v>878.2</v>
      </c>
      <c r="J952" s="4">
        <f t="shared" si="33"/>
        <v>1053.8399999999999</v>
      </c>
      <c r="K952" s="10">
        <v>4.5476190476190448E-2</v>
      </c>
      <c r="L952" s="7">
        <v>8539490000</v>
      </c>
      <c r="M952" t="s">
        <v>938</v>
      </c>
      <c r="N952">
        <v>6</v>
      </c>
      <c r="O952" t="s">
        <v>958</v>
      </c>
      <c r="P952">
        <v>1</v>
      </c>
      <c r="Q952" s="12">
        <v>9000</v>
      </c>
      <c r="R952" s="22">
        <v>36</v>
      </c>
      <c r="U952" s="12" t="s">
        <v>1118</v>
      </c>
      <c r="V952" s="12" t="s">
        <v>1528</v>
      </c>
      <c r="W952">
        <v>103</v>
      </c>
      <c r="X952" t="s">
        <v>962</v>
      </c>
      <c r="Z952">
        <v>28</v>
      </c>
      <c r="AA952">
        <v>1213.5999999999999</v>
      </c>
      <c r="AD952" s="15" t="s">
        <v>1538</v>
      </c>
      <c r="AE952" t="s">
        <v>2845</v>
      </c>
    </row>
    <row r="953" spans="1:31" x14ac:dyDescent="0.3">
      <c r="A953" s="14" t="s">
        <v>25</v>
      </c>
      <c r="B953" t="s">
        <v>928</v>
      </c>
      <c r="C953" t="s">
        <v>869</v>
      </c>
      <c r="D953" t="s">
        <v>55</v>
      </c>
      <c r="E953" s="7">
        <v>871150063872427</v>
      </c>
      <c r="F953" s="7">
        <v>928000104013</v>
      </c>
      <c r="G953" t="s">
        <v>585</v>
      </c>
      <c r="H953" s="4">
        <v>185</v>
      </c>
      <c r="I953" s="4">
        <v>193.5</v>
      </c>
      <c r="J953" s="4">
        <f t="shared" si="33"/>
        <v>232.2</v>
      </c>
      <c r="K953" s="10">
        <v>4.5945945945945921E-2</v>
      </c>
      <c r="L953" s="7">
        <v>8539490000</v>
      </c>
      <c r="M953" t="s">
        <v>938</v>
      </c>
      <c r="N953">
        <v>250</v>
      </c>
      <c r="O953" t="s">
        <v>958</v>
      </c>
      <c r="P953">
        <v>1</v>
      </c>
      <c r="Q953" s="12">
        <v>6000</v>
      </c>
      <c r="R953" s="22">
        <v>4.5</v>
      </c>
      <c r="U953" s="12" t="s">
        <v>1118</v>
      </c>
      <c r="V953" s="12" t="s">
        <v>1528</v>
      </c>
      <c r="W953">
        <v>29</v>
      </c>
      <c r="X953" t="s">
        <v>962</v>
      </c>
      <c r="Z953">
        <v>16</v>
      </c>
      <c r="AA953">
        <v>150.1</v>
      </c>
      <c r="AD953" s="15" t="s">
        <v>1533</v>
      </c>
      <c r="AE953" t="s">
        <v>2845</v>
      </c>
    </row>
    <row r="954" spans="1:31" x14ac:dyDescent="0.3">
      <c r="A954" s="14" t="s">
        <v>25</v>
      </c>
      <c r="B954" t="s">
        <v>928</v>
      </c>
      <c r="C954" t="s">
        <v>871</v>
      </c>
      <c r="D954" t="s">
        <v>55</v>
      </c>
      <c r="E954" s="7">
        <v>871150061866510</v>
      </c>
      <c r="F954" s="7">
        <v>928049504003</v>
      </c>
      <c r="G954" t="s">
        <v>586</v>
      </c>
      <c r="H954" s="4">
        <v>848</v>
      </c>
      <c r="I954" s="4">
        <v>886.6</v>
      </c>
      <c r="J954" s="4">
        <f t="shared" si="33"/>
        <v>1063.92</v>
      </c>
      <c r="K954" s="10">
        <v>4.5518867924528417E-2</v>
      </c>
      <c r="L954" s="7">
        <v>8539490000</v>
      </c>
      <c r="M954" t="s">
        <v>938</v>
      </c>
      <c r="N954">
        <v>6</v>
      </c>
      <c r="O954" t="s">
        <v>958</v>
      </c>
      <c r="P954">
        <v>1</v>
      </c>
      <c r="Q954" s="12">
        <v>9000</v>
      </c>
      <c r="R954" s="22">
        <v>54</v>
      </c>
      <c r="U954" s="12" t="s">
        <v>1118</v>
      </c>
      <c r="V954" s="12" t="s">
        <v>1528</v>
      </c>
      <c r="W954">
        <v>86</v>
      </c>
      <c r="X954" t="s">
        <v>962</v>
      </c>
      <c r="Z954">
        <v>28</v>
      </c>
      <c r="AA954">
        <v>908.8</v>
      </c>
      <c r="AD954" s="15" t="s">
        <v>1541</v>
      </c>
      <c r="AE954" t="s">
        <v>2845</v>
      </c>
    </row>
    <row r="955" spans="1:31" x14ac:dyDescent="0.3">
      <c r="A955" s="14" t="s">
        <v>25</v>
      </c>
      <c r="B955" t="s">
        <v>928</v>
      </c>
      <c r="C955" t="s">
        <v>872</v>
      </c>
      <c r="D955" t="s">
        <v>55</v>
      </c>
      <c r="E955" s="7">
        <v>871150064232599</v>
      </c>
      <c r="F955" s="7">
        <v>927970704099</v>
      </c>
      <c r="G955" t="s">
        <v>587</v>
      </c>
      <c r="H955" s="4">
        <v>1720</v>
      </c>
      <c r="I955" s="4">
        <v>1850</v>
      </c>
      <c r="J955" s="4">
        <f t="shared" si="33"/>
        <v>2220</v>
      </c>
      <c r="K955" s="10">
        <v>7.5581395348837122E-2</v>
      </c>
      <c r="L955" s="7">
        <v>8539490000</v>
      </c>
      <c r="M955" t="s">
        <v>938</v>
      </c>
      <c r="N955">
        <v>32</v>
      </c>
      <c r="O955" t="s">
        <v>959</v>
      </c>
      <c r="P955">
        <v>1</v>
      </c>
      <c r="Q955" s="12">
        <v>9000</v>
      </c>
      <c r="R955" s="22">
        <v>75</v>
      </c>
      <c r="U955" s="12" t="s">
        <v>1118</v>
      </c>
      <c r="V955" s="12" t="s">
        <v>1528</v>
      </c>
      <c r="W955">
        <v>176</v>
      </c>
      <c r="X955" t="s">
        <v>962</v>
      </c>
      <c r="Z955">
        <v>19</v>
      </c>
      <c r="AA955">
        <v>1564.4</v>
      </c>
      <c r="AD955" s="15" t="s">
        <v>1542</v>
      </c>
      <c r="AE955" t="s">
        <v>2845</v>
      </c>
    </row>
    <row r="956" spans="1:31" x14ac:dyDescent="0.3">
      <c r="A956" s="14" t="s">
        <v>25</v>
      </c>
      <c r="B956" t="s">
        <v>928</v>
      </c>
      <c r="C956" t="s">
        <v>872</v>
      </c>
      <c r="D956" t="s">
        <v>55</v>
      </c>
      <c r="E956" s="7">
        <v>871150026131199</v>
      </c>
      <c r="F956" s="7">
        <v>927971104099</v>
      </c>
      <c r="G956" t="s">
        <v>588</v>
      </c>
      <c r="H956" s="4">
        <v>1878</v>
      </c>
      <c r="I956" s="4">
        <v>1963.3999999999999</v>
      </c>
      <c r="J956" s="4">
        <f t="shared" si="33"/>
        <v>2356.08</v>
      </c>
      <c r="K956" s="10">
        <v>4.5473908413205422E-2</v>
      </c>
      <c r="L956" s="7">
        <v>8539490000</v>
      </c>
      <c r="M956" t="s">
        <v>938</v>
      </c>
      <c r="N956">
        <v>32</v>
      </c>
      <c r="O956" t="s">
        <v>958</v>
      </c>
      <c r="P956">
        <v>1</v>
      </c>
      <c r="Q956" s="12">
        <v>9000</v>
      </c>
      <c r="R956" s="22">
        <v>140</v>
      </c>
      <c r="U956" s="12" t="s">
        <v>1118</v>
      </c>
      <c r="V956" s="12" t="s">
        <v>1528</v>
      </c>
      <c r="W956">
        <v>175</v>
      </c>
      <c r="X956" t="s">
        <v>962</v>
      </c>
      <c r="Z956">
        <v>19</v>
      </c>
      <c r="AA956">
        <v>1564.4</v>
      </c>
      <c r="AD956" s="15" t="s">
        <v>1543</v>
      </c>
      <c r="AE956" t="s">
        <v>2845</v>
      </c>
    </row>
    <row r="957" spans="1:31" x14ac:dyDescent="0.3">
      <c r="A957" s="14" t="s">
        <v>25</v>
      </c>
      <c r="B957" t="s">
        <v>928</v>
      </c>
      <c r="C957" t="s">
        <v>871</v>
      </c>
      <c r="D957" t="s">
        <v>55</v>
      </c>
      <c r="E957" s="7">
        <v>871150061851110</v>
      </c>
      <c r="F957" s="7">
        <v>928049404003</v>
      </c>
      <c r="G957" t="s">
        <v>589</v>
      </c>
      <c r="H957" s="4">
        <v>1070</v>
      </c>
      <c r="I957" s="4">
        <v>1118.6999999999998</v>
      </c>
      <c r="J957" s="4">
        <f t="shared" si="33"/>
        <v>1342.44</v>
      </c>
      <c r="K957" s="10">
        <v>4.5514018691588554E-2</v>
      </c>
      <c r="L957" s="7">
        <v>8539490000</v>
      </c>
      <c r="M957" t="s">
        <v>938</v>
      </c>
      <c r="N957">
        <v>6</v>
      </c>
      <c r="O957" t="s">
        <v>958</v>
      </c>
      <c r="P957">
        <v>1</v>
      </c>
      <c r="Q957" s="12">
        <v>9000</v>
      </c>
      <c r="R957" s="22">
        <v>75</v>
      </c>
      <c r="U957" s="12" t="s">
        <v>1118</v>
      </c>
      <c r="V957" s="12" t="s">
        <v>1528</v>
      </c>
      <c r="W957">
        <v>110</v>
      </c>
      <c r="X957" t="s">
        <v>962</v>
      </c>
      <c r="Z957">
        <v>28</v>
      </c>
      <c r="AA957">
        <v>1213.5999999999999</v>
      </c>
      <c r="AD957" s="15" t="s">
        <v>1544</v>
      </c>
      <c r="AE957" t="s">
        <v>2845</v>
      </c>
    </row>
    <row r="958" spans="1:31" x14ac:dyDescent="0.3">
      <c r="A958" s="14" t="s">
        <v>25</v>
      </c>
      <c r="B958" t="s">
        <v>928</v>
      </c>
      <c r="C958" t="s">
        <v>869</v>
      </c>
      <c r="D958" t="s">
        <v>55</v>
      </c>
      <c r="E958" s="7">
        <v>871150062368327</v>
      </c>
      <c r="F958" s="7">
        <v>928001104013</v>
      </c>
      <c r="G958" t="s">
        <v>590</v>
      </c>
      <c r="H958" s="4">
        <v>277</v>
      </c>
      <c r="I958" s="4">
        <v>289.60000000000002</v>
      </c>
      <c r="J958" s="4">
        <f t="shared" si="33"/>
        <v>347.52</v>
      </c>
      <c r="K958" s="10">
        <v>4.5487364620938608E-2</v>
      </c>
      <c r="L958" s="7">
        <v>8539490000</v>
      </c>
      <c r="M958" t="s">
        <v>938</v>
      </c>
      <c r="N958">
        <v>250</v>
      </c>
      <c r="O958" t="s">
        <v>958</v>
      </c>
      <c r="P958">
        <v>1</v>
      </c>
      <c r="Q958" s="12">
        <v>9000</v>
      </c>
      <c r="R958" s="22">
        <v>7.1</v>
      </c>
      <c r="U958" s="12" t="s">
        <v>1118</v>
      </c>
      <c r="V958" s="12" t="s">
        <v>1528</v>
      </c>
      <c r="W958">
        <v>56</v>
      </c>
      <c r="X958" t="s">
        <v>962</v>
      </c>
      <c r="Z958">
        <v>16</v>
      </c>
      <c r="AA958">
        <v>302.5</v>
      </c>
      <c r="AD958" s="15" t="s">
        <v>1545</v>
      </c>
      <c r="AE958" t="s">
        <v>2845</v>
      </c>
    </row>
    <row r="959" spans="1:31" x14ac:dyDescent="0.3">
      <c r="A959" s="14" t="s">
        <v>25</v>
      </c>
      <c r="B959" t="s">
        <v>928</v>
      </c>
      <c r="C959" t="s">
        <v>873</v>
      </c>
      <c r="D959" t="s">
        <v>55</v>
      </c>
      <c r="E959" s="7">
        <v>871829121248500</v>
      </c>
      <c r="F959" s="7">
        <v>927903204007</v>
      </c>
      <c r="G959" t="s">
        <v>591</v>
      </c>
      <c r="H959" s="4">
        <v>807</v>
      </c>
      <c r="I959" s="4">
        <v>843.7</v>
      </c>
      <c r="J959" s="4">
        <f t="shared" si="33"/>
        <v>1012.44</v>
      </c>
      <c r="K959" s="10">
        <v>4.5477075588599813E-2</v>
      </c>
      <c r="L959" s="7">
        <v>8539490000</v>
      </c>
      <c r="M959" t="s">
        <v>938</v>
      </c>
      <c r="N959">
        <v>25</v>
      </c>
      <c r="O959" t="s">
        <v>959</v>
      </c>
      <c r="P959">
        <v>1</v>
      </c>
      <c r="Q959" s="12">
        <v>9000</v>
      </c>
      <c r="R959" s="22">
        <v>24</v>
      </c>
      <c r="U959" s="12" t="s">
        <v>1118</v>
      </c>
      <c r="V959" s="12" t="s">
        <v>1528</v>
      </c>
      <c r="W959">
        <v>87</v>
      </c>
      <c r="X959" t="s">
        <v>962</v>
      </c>
      <c r="AA959">
        <v>320</v>
      </c>
      <c r="AB959">
        <v>39</v>
      </c>
      <c r="AC959">
        <v>18</v>
      </c>
      <c r="AD959" s="15" t="s">
        <v>1553</v>
      </c>
      <c r="AE959" t="s">
        <v>2845</v>
      </c>
    </row>
    <row r="960" spans="1:31" x14ac:dyDescent="0.3">
      <c r="A960" s="14" t="s">
        <v>25</v>
      </c>
      <c r="B960" t="s">
        <v>928</v>
      </c>
      <c r="C960" t="s">
        <v>873</v>
      </c>
      <c r="D960" t="s">
        <v>55</v>
      </c>
      <c r="E960" s="7">
        <v>871150062878740</v>
      </c>
      <c r="F960" s="7">
        <v>927903404007</v>
      </c>
      <c r="G960" t="s">
        <v>592</v>
      </c>
      <c r="H960" s="4">
        <v>856</v>
      </c>
      <c r="I960" s="4">
        <v>895</v>
      </c>
      <c r="J960" s="4">
        <f t="shared" si="33"/>
        <v>1074</v>
      </c>
      <c r="K960" s="10">
        <v>4.5560747663551338E-2</v>
      </c>
      <c r="L960" s="7">
        <v>8539490000</v>
      </c>
      <c r="M960" t="s">
        <v>938</v>
      </c>
      <c r="N960">
        <v>25</v>
      </c>
      <c r="O960" t="s">
        <v>958</v>
      </c>
      <c r="P960">
        <v>1</v>
      </c>
      <c r="Q960" s="12">
        <v>9000</v>
      </c>
      <c r="R960" s="22">
        <v>36</v>
      </c>
      <c r="U960" s="12" t="s">
        <v>1118</v>
      </c>
      <c r="V960" s="12" t="s">
        <v>1528</v>
      </c>
      <c r="W960">
        <v>106</v>
      </c>
      <c r="X960" t="s">
        <v>962</v>
      </c>
      <c r="AA960">
        <v>415</v>
      </c>
      <c r="AB960">
        <v>39</v>
      </c>
      <c r="AC960">
        <v>18</v>
      </c>
      <c r="AD960" s="15" t="s">
        <v>1547</v>
      </c>
      <c r="AE960" t="s">
        <v>2845</v>
      </c>
    </row>
    <row r="961" spans="1:31" x14ac:dyDescent="0.3">
      <c r="A961" s="14" t="s">
        <v>25</v>
      </c>
      <c r="B961" t="s">
        <v>928</v>
      </c>
      <c r="C961" t="s">
        <v>873</v>
      </c>
      <c r="D961" t="s">
        <v>55</v>
      </c>
      <c r="E961" s="7">
        <v>871150071034540</v>
      </c>
      <c r="F961" s="7">
        <v>927909004007</v>
      </c>
      <c r="G961" t="s">
        <v>593</v>
      </c>
      <c r="H961" s="4">
        <v>1215</v>
      </c>
      <c r="I961" s="4">
        <v>1300</v>
      </c>
      <c r="J961" s="4">
        <f t="shared" si="33"/>
        <v>1560</v>
      </c>
      <c r="K961" s="10">
        <v>6.9958847736625529E-2</v>
      </c>
      <c r="L961" s="7">
        <v>8539490000</v>
      </c>
      <c r="M961" t="s">
        <v>938</v>
      </c>
      <c r="N961">
        <v>25</v>
      </c>
      <c r="O961" t="s">
        <v>958</v>
      </c>
      <c r="P961">
        <v>1</v>
      </c>
      <c r="Q961" s="12">
        <v>9000</v>
      </c>
      <c r="R961" s="22">
        <v>67</v>
      </c>
      <c r="U961" s="12" t="s">
        <v>1118</v>
      </c>
      <c r="V961" s="12" t="s">
        <v>1528</v>
      </c>
      <c r="W961">
        <v>84</v>
      </c>
      <c r="X961" t="s">
        <v>962</v>
      </c>
      <c r="AA961">
        <v>415</v>
      </c>
      <c r="AB961">
        <v>39</v>
      </c>
      <c r="AC961">
        <v>18</v>
      </c>
      <c r="AD961" s="15" t="s">
        <v>1548</v>
      </c>
      <c r="AE961" t="s">
        <v>2845</v>
      </c>
    </row>
    <row r="962" spans="1:31" x14ac:dyDescent="0.3">
      <c r="A962" s="14" t="s">
        <v>25</v>
      </c>
      <c r="B962" t="s">
        <v>928</v>
      </c>
      <c r="C962" t="s">
        <v>874</v>
      </c>
      <c r="D962" t="s">
        <v>55</v>
      </c>
      <c r="E962" s="7">
        <v>871150062488880</v>
      </c>
      <c r="F962" s="7">
        <v>927902304007</v>
      </c>
      <c r="G962" t="s">
        <v>594</v>
      </c>
      <c r="H962" s="4">
        <v>477</v>
      </c>
      <c r="I962" s="4">
        <v>498.70000000000005</v>
      </c>
      <c r="J962" s="4">
        <f t="shared" si="33"/>
        <v>598.44000000000005</v>
      </c>
      <c r="K962" s="10">
        <v>4.5492662473794576E-2</v>
      </c>
      <c r="L962" s="7">
        <v>8539490000</v>
      </c>
      <c r="M962" t="s">
        <v>938</v>
      </c>
      <c r="N962">
        <v>60</v>
      </c>
      <c r="O962" t="s">
        <v>958</v>
      </c>
      <c r="P962">
        <v>1</v>
      </c>
      <c r="Q962" s="12">
        <v>9000</v>
      </c>
      <c r="R962" s="22">
        <v>11.6</v>
      </c>
      <c r="U962" s="12" t="s">
        <v>1118</v>
      </c>
      <c r="V962" s="12" t="s">
        <v>1528</v>
      </c>
      <c r="W962">
        <v>89</v>
      </c>
      <c r="X962" t="s">
        <v>962</v>
      </c>
      <c r="AA962">
        <v>236</v>
      </c>
      <c r="AB962">
        <v>28</v>
      </c>
      <c r="AC962">
        <v>13</v>
      </c>
      <c r="AD962" s="15" t="s">
        <v>1549</v>
      </c>
      <c r="AE962" t="s">
        <v>2845</v>
      </c>
    </row>
    <row r="963" spans="1:31" x14ac:dyDescent="0.3">
      <c r="A963" s="14" t="s">
        <v>25</v>
      </c>
      <c r="B963" t="s">
        <v>928</v>
      </c>
      <c r="C963" t="s">
        <v>874</v>
      </c>
      <c r="D963" t="s">
        <v>55</v>
      </c>
      <c r="E963" s="7">
        <v>871150064248680</v>
      </c>
      <c r="F963" s="7">
        <v>927900504007</v>
      </c>
      <c r="G963" t="s">
        <v>595</v>
      </c>
      <c r="H963" s="4">
        <v>387</v>
      </c>
      <c r="I963" s="4">
        <v>404.6</v>
      </c>
      <c r="J963" s="4">
        <f t="shared" si="33"/>
        <v>485.52</v>
      </c>
      <c r="K963" s="10">
        <v>4.5478036175710557E-2</v>
      </c>
      <c r="L963" s="7">
        <v>8539490000</v>
      </c>
      <c r="M963" t="s">
        <v>940</v>
      </c>
      <c r="N963">
        <v>60</v>
      </c>
      <c r="O963" t="s">
        <v>958</v>
      </c>
      <c r="P963">
        <v>1</v>
      </c>
      <c r="Q963" s="12">
        <v>9000</v>
      </c>
      <c r="R963" s="22">
        <v>5.5</v>
      </c>
      <c r="U963" s="12" t="s">
        <v>1118</v>
      </c>
      <c r="V963" s="12" t="s">
        <v>1528</v>
      </c>
      <c r="W963">
        <v>35</v>
      </c>
      <c r="X963" t="s">
        <v>962</v>
      </c>
      <c r="AA963">
        <v>105</v>
      </c>
      <c r="AB963">
        <v>28</v>
      </c>
      <c r="AC963">
        <v>13</v>
      </c>
      <c r="AD963" s="15" t="s">
        <v>1550</v>
      </c>
      <c r="AE963" t="s">
        <v>2845</v>
      </c>
    </row>
    <row r="964" spans="1:31" x14ac:dyDescent="0.3">
      <c r="A964" s="14" t="s">
        <v>25</v>
      </c>
      <c r="B964" t="s">
        <v>928</v>
      </c>
      <c r="C964" t="s">
        <v>874</v>
      </c>
      <c r="D964" t="s">
        <v>55</v>
      </c>
      <c r="E964" s="7">
        <v>871829118825400</v>
      </c>
      <c r="F964" s="7">
        <v>927901104007</v>
      </c>
      <c r="G964" t="s">
        <v>596</v>
      </c>
      <c r="H964" s="4">
        <v>410</v>
      </c>
      <c r="I964" s="4">
        <v>428.70000000000005</v>
      </c>
      <c r="J964" s="4">
        <f t="shared" si="33"/>
        <v>514.44000000000005</v>
      </c>
      <c r="K964" s="10">
        <v>4.5609756097561016E-2</v>
      </c>
      <c r="L964" s="7">
        <v>8539490000</v>
      </c>
      <c r="M964" t="s">
        <v>938</v>
      </c>
      <c r="N964">
        <v>50</v>
      </c>
      <c r="O964" t="s">
        <v>958</v>
      </c>
      <c r="P964">
        <v>1</v>
      </c>
      <c r="Q964" s="12">
        <v>9000</v>
      </c>
      <c r="R964" s="22">
        <v>7.1</v>
      </c>
      <c r="U964" s="12" t="s">
        <v>1118</v>
      </c>
      <c r="V964" s="12" t="s">
        <v>1528</v>
      </c>
      <c r="W964">
        <v>46</v>
      </c>
      <c r="X964" t="s">
        <v>962</v>
      </c>
      <c r="AA964">
        <v>135.5</v>
      </c>
      <c r="AB964">
        <v>28</v>
      </c>
      <c r="AC964">
        <v>13</v>
      </c>
      <c r="AD964" s="15" t="s">
        <v>1551</v>
      </c>
      <c r="AE964" t="s">
        <v>2845</v>
      </c>
    </row>
    <row r="965" spans="1:31" x14ac:dyDescent="0.3">
      <c r="A965" s="14" t="s">
        <v>25</v>
      </c>
      <c r="B965" t="s">
        <v>928</v>
      </c>
      <c r="C965" t="s">
        <v>874</v>
      </c>
      <c r="D965" t="s">
        <v>55</v>
      </c>
      <c r="E965" s="7">
        <v>871150061824580</v>
      </c>
      <c r="F965" s="7">
        <v>927901704007</v>
      </c>
      <c r="G965" t="s">
        <v>597</v>
      </c>
      <c r="H965" s="4">
        <v>370</v>
      </c>
      <c r="I965" s="4">
        <v>386.90000000000003</v>
      </c>
      <c r="J965" s="4">
        <f t="shared" si="33"/>
        <v>464.28</v>
      </c>
      <c r="K965" s="10">
        <v>4.5675675675675764E-2</v>
      </c>
      <c r="L965" s="7">
        <v>8539490000</v>
      </c>
      <c r="M965" t="s">
        <v>938</v>
      </c>
      <c r="N965">
        <v>60</v>
      </c>
      <c r="O965" t="s">
        <v>958</v>
      </c>
      <c r="P965">
        <v>1</v>
      </c>
      <c r="Q965" s="12">
        <v>9000</v>
      </c>
      <c r="R965" s="22">
        <v>8.6</v>
      </c>
      <c r="U965" s="12" t="s">
        <v>1118</v>
      </c>
      <c r="V965" s="12" t="s">
        <v>1528</v>
      </c>
      <c r="W965">
        <v>60</v>
      </c>
      <c r="X965" t="s">
        <v>962</v>
      </c>
      <c r="AA965">
        <v>167</v>
      </c>
      <c r="AB965">
        <v>28</v>
      </c>
      <c r="AC965">
        <v>13</v>
      </c>
      <c r="AD965" s="15" t="s">
        <v>1552</v>
      </c>
      <c r="AE965" t="s">
        <v>2845</v>
      </c>
    </row>
    <row r="966" spans="1:31" x14ac:dyDescent="0.3">
      <c r="A966" s="14" t="s">
        <v>25</v>
      </c>
      <c r="B966" t="s">
        <v>928</v>
      </c>
      <c r="C966" t="s">
        <v>868</v>
      </c>
      <c r="D966" t="s">
        <v>55</v>
      </c>
      <c r="E966" s="7">
        <v>871150089392540</v>
      </c>
      <c r="F966" s="7">
        <v>928049804006</v>
      </c>
      <c r="G966" t="s">
        <v>598</v>
      </c>
      <c r="H966" s="4">
        <v>5300</v>
      </c>
      <c r="I966" s="4">
        <v>5541</v>
      </c>
      <c r="J966" s="4">
        <f t="shared" si="33"/>
        <v>6649.2</v>
      </c>
      <c r="K966" s="10">
        <v>4.5471698113207504E-2</v>
      </c>
      <c r="L966" s="7">
        <v>8539490000</v>
      </c>
      <c r="M966" t="s">
        <v>938</v>
      </c>
      <c r="N966">
        <v>25</v>
      </c>
      <c r="O966" t="s">
        <v>958</v>
      </c>
      <c r="P966">
        <v>1</v>
      </c>
      <c r="Q966" s="12">
        <v>8000</v>
      </c>
      <c r="R966" s="22">
        <v>60</v>
      </c>
      <c r="U966" s="12" t="s">
        <v>1118</v>
      </c>
      <c r="V966" s="12" t="s">
        <v>1528</v>
      </c>
      <c r="W966">
        <v>124</v>
      </c>
      <c r="X966" t="s">
        <v>962</v>
      </c>
      <c r="Z966">
        <v>28</v>
      </c>
      <c r="AA966">
        <v>1514.2</v>
      </c>
      <c r="AD966" s="15" t="s">
        <v>1554</v>
      </c>
      <c r="AE966" t="s">
        <v>2845</v>
      </c>
    </row>
    <row r="967" spans="1:31" x14ac:dyDescent="0.3">
      <c r="A967" s="14" t="s">
        <v>25</v>
      </c>
      <c r="B967" t="s">
        <v>952</v>
      </c>
      <c r="C967" t="s">
        <v>875</v>
      </c>
      <c r="D967" t="s">
        <v>56</v>
      </c>
      <c r="E967" s="7">
        <v>871951452787499</v>
      </c>
      <c r="F967" s="7">
        <v>911401842082</v>
      </c>
      <c r="G967" t="s">
        <v>599</v>
      </c>
      <c r="H967" s="4">
        <v>452</v>
      </c>
      <c r="I967" s="4">
        <v>452</v>
      </c>
      <c r="J967" s="4">
        <f t="shared" si="33"/>
        <v>542.4</v>
      </c>
      <c r="K967" s="10">
        <v>0</v>
      </c>
      <c r="L967" s="7">
        <v>9405114090</v>
      </c>
      <c r="M967" t="s">
        <v>10</v>
      </c>
      <c r="N967">
        <v>40</v>
      </c>
      <c r="O967" t="s">
        <v>959</v>
      </c>
      <c r="P967">
        <v>5</v>
      </c>
      <c r="Q967" s="12">
        <v>50000</v>
      </c>
      <c r="R967" s="22">
        <v>10</v>
      </c>
      <c r="S967" s="12">
        <v>1000</v>
      </c>
      <c r="T967" s="12">
        <f t="shared" ref="T967:T976" si="34">S967/R967</f>
        <v>100</v>
      </c>
      <c r="V967" s="12">
        <v>3000</v>
      </c>
      <c r="X967" t="s">
        <v>962</v>
      </c>
      <c r="Y967" t="s">
        <v>967</v>
      </c>
      <c r="AA967">
        <v>586</v>
      </c>
      <c r="AB967">
        <v>36</v>
      </c>
      <c r="AC967">
        <v>28</v>
      </c>
      <c r="AD967" s="15" t="s">
        <v>1212</v>
      </c>
      <c r="AE967" t="s">
        <v>2845</v>
      </c>
    </row>
    <row r="968" spans="1:31" x14ac:dyDescent="0.3">
      <c r="A968" s="14" t="s">
        <v>25</v>
      </c>
      <c r="B968" t="s">
        <v>952</v>
      </c>
      <c r="C968" t="s">
        <v>875</v>
      </c>
      <c r="D968" t="s">
        <v>56</v>
      </c>
      <c r="E968" s="7">
        <v>871951452786799</v>
      </c>
      <c r="F968" s="7">
        <v>911401841982</v>
      </c>
      <c r="G968" t="s">
        <v>600</v>
      </c>
      <c r="H968" s="4">
        <v>503</v>
      </c>
      <c r="I968" s="4">
        <v>503</v>
      </c>
      <c r="J968" s="4">
        <f t="shared" si="33"/>
        <v>603.6</v>
      </c>
      <c r="K968" s="10">
        <v>0</v>
      </c>
      <c r="L968" s="7">
        <v>9405114090</v>
      </c>
      <c r="M968" t="s">
        <v>10</v>
      </c>
      <c r="N968">
        <v>40</v>
      </c>
      <c r="O968" t="s">
        <v>959</v>
      </c>
      <c r="P968">
        <v>5</v>
      </c>
      <c r="Q968" s="12">
        <v>50000</v>
      </c>
      <c r="R968" s="22">
        <v>10</v>
      </c>
      <c r="S968" s="12">
        <v>1000</v>
      </c>
      <c r="T968" s="12">
        <f t="shared" si="34"/>
        <v>100</v>
      </c>
      <c r="V968" s="12">
        <v>4000</v>
      </c>
      <c r="X968" t="s">
        <v>962</v>
      </c>
      <c r="Y968" t="s">
        <v>967</v>
      </c>
      <c r="AA968">
        <v>586</v>
      </c>
      <c r="AB968">
        <v>36</v>
      </c>
      <c r="AC968">
        <v>28</v>
      </c>
      <c r="AD968" s="15" t="s">
        <v>1213</v>
      </c>
      <c r="AE968" t="s">
        <v>2845</v>
      </c>
    </row>
    <row r="969" spans="1:31" x14ac:dyDescent="0.3">
      <c r="A969" s="14" t="s">
        <v>25</v>
      </c>
      <c r="B969" t="s">
        <v>952</v>
      </c>
      <c r="C969" t="s">
        <v>875</v>
      </c>
      <c r="D969" t="s">
        <v>56</v>
      </c>
      <c r="E969" s="7">
        <v>871951452789899</v>
      </c>
      <c r="F969" s="7">
        <v>911401842282</v>
      </c>
      <c r="G969" t="s">
        <v>601</v>
      </c>
      <c r="H969" s="4">
        <v>584</v>
      </c>
      <c r="I969" s="4">
        <v>584</v>
      </c>
      <c r="J969" s="4">
        <f t="shared" si="33"/>
        <v>700.8</v>
      </c>
      <c r="K969" s="10">
        <v>0</v>
      </c>
      <c r="L969" s="7">
        <v>9405114090</v>
      </c>
      <c r="M969" t="s">
        <v>10</v>
      </c>
      <c r="N969">
        <v>40</v>
      </c>
      <c r="O969" t="s">
        <v>959</v>
      </c>
      <c r="P969">
        <v>5</v>
      </c>
      <c r="Q969" s="12">
        <v>50000</v>
      </c>
      <c r="R969" s="22">
        <v>15</v>
      </c>
      <c r="S969" s="12">
        <v>1400</v>
      </c>
      <c r="T969" s="12">
        <f t="shared" si="34"/>
        <v>93.333333333333329</v>
      </c>
      <c r="V969" s="12">
        <v>3000</v>
      </c>
      <c r="X969" t="s">
        <v>962</v>
      </c>
      <c r="Y969" t="s">
        <v>967</v>
      </c>
      <c r="AA969">
        <v>886</v>
      </c>
      <c r="AB969">
        <v>36</v>
      </c>
      <c r="AC969">
        <v>28</v>
      </c>
      <c r="AD969" s="15" t="s">
        <v>1214</v>
      </c>
      <c r="AE969" t="s">
        <v>2845</v>
      </c>
    </row>
    <row r="970" spans="1:31" x14ac:dyDescent="0.3">
      <c r="A970" s="14" t="s">
        <v>25</v>
      </c>
      <c r="B970" t="s">
        <v>952</v>
      </c>
      <c r="C970" t="s">
        <v>875</v>
      </c>
      <c r="D970" t="s">
        <v>56</v>
      </c>
      <c r="E970" s="7">
        <v>871951452788199</v>
      </c>
      <c r="F970" s="7">
        <v>911401842182</v>
      </c>
      <c r="G970" t="s">
        <v>602</v>
      </c>
      <c r="H970" s="4">
        <v>584</v>
      </c>
      <c r="I970" s="4">
        <v>584</v>
      </c>
      <c r="J970" s="4">
        <f t="shared" si="33"/>
        <v>700.8</v>
      </c>
      <c r="K970" s="10">
        <v>0</v>
      </c>
      <c r="L970" s="7">
        <v>9405114090</v>
      </c>
      <c r="M970" t="s">
        <v>10</v>
      </c>
      <c r="N970">
        <v>40</v>
      </c>
      <c r="O970" t="s">
        <v>959</v>
      </c>
      <c r="P970">
        <v>5</v>
      </c>
      <c r="Q970" s="12">
        <v>50000</v>
      </c>
      <c r="R970" s="22">
        <v>15</v>
      </c>
      <c r="S970" s="12">
        <v>1500</v>
      </c>
      <c r="T970" s="12">
        <f t="shared" si="34"/>
        <v>100</v>
      </c>
      <c r="V970" s="12">
        <v>4000</v>
      </c>
      <c r="X970" t="s">
        <v>962</v>
      </c>
      <c r="Y970" t="s">
        <v>967</v>
      </c>
      <c r="AA970">
        <v>886</v>
      </c>
      <c r="AB970">
        <v>36</v>
      </c>
      <c r="AC970">
        <v>28</v>
      </c>
      <c r="AD970" s="15" t="s">
        <v>1215</v>
      </c>
      <c r="AE970" t="s">
        <v>2845</v>
      </c>
    </row>
    <row r="971" spans="1:31" x14ac:dyDescent="0.3">
      <c r="A971" s="14" t="s">
        <v>25</v>
      </c>
      <c r="B971" t="s">
        <v>952</v>
      </c>
      <c r="C971" t="s">
        <v>875</v>
      </c>
      <c r="D971" t="s">
        <v>56</v>
      </c>
      <c r="E971" s="7">
        <v>871951452791199</v>
      </c>
      <c r="F971" s="7">
        <v>911401842482</v>
      </c>
      <c r="G971" t="s">
        <v>603</v>
      </c>
      <c r="H971" s="4">
        <v>662</v>
      </c>
      <c r="I971" s="4">
        <v>662</v>
      </c>
      <c r="J971" s="4">
        <f t="shared" si="33"/>
        <v>794.4</v>
      </c>
      <c r="K971" s="10">
        <v>0</v>
      </c>
      <c r="L971" s="7">
        <v>9405114090</v>
      </c>
      <c r="M971" t="s">
        <v>10</v>
      </c>
      <c r="N971">
        <v>40</v>
      </c>
      <c r="O971" t="s">
        <v>958</v>
      </c>
      <c r="P971">
        <v>5</v>
      </c>
      <c r="Q971" s="12">
        <v>50000</v>
      </c>
      <c r="R971" s="22">
        <v>20</v>
      </c>
      <c r="S971" s="12">
        <v>1900</v>
      </c>
      <c r="T971" s="12">
        <f t="shared" si="34"/>
        <v>95</v>
      </c>
      <c r="V971" s="12">
        <v>3000</v>
      </c>
      <c r="X971" t="s">
        <v>962</v>
      </c>
      <c r="Y971" t="s">
        <v>967</v>
      </c>
      <c r="AA971">
        <v>1186</v>
      </c>
      <c r="AB971">
        <v>36</v>
      </c>
      <c r="AC971">
        <v>28</v>
      </c>
      <c r="AD971" s="15" t="s">
        <v>1216</v>
      </c>
      <c r="AE971" t="s">
        <v>2845</v>
      </c>
    </row>
    <row r="972" spans="1:31" x14ac:dyDescent="0.3">
      <c r="A972" s="14" t="s">
        <v>25</v>
      </c>
      <c r="B972" t="s">
        <v>952</v>
      </c>
      <c r="C972" t="s">
        <v>875</v>
      </c>
      <c r="D972" t="s">
        <v>56</v>
      </c>
      <c r="E972" s="7">
        <v>871951452790499</v>
      </c>
      <c r="F972" s="7">
        <v>911401842382</v>
      </c>
      <c r="G972" t="s">
        <v>604</v>
      </c>
      <c r="H972" s="4">
        <v>662</v>
      </c>
      <c r="I972" s="4">
        <v>662</v>
      </c>
      <c r="J972" s="4">
        <f t="shared" si="33"/>
        <v>794.4</v>
      </c>
      <c r="K972" s="10">
        <v>0</v>
      </c>
      <c r="L972" s="7">
        <v>9405114090</v>
      </c>
      <c r="M972" t="s">
        <v>10</v>
      </c>
      <c r="N972">
        <v>40</v>
      </c>
      <c r="O972" t="s">
        <v>959</v>
      </c>
      <c r="P972">
        <v>5</v>
      </c>
      <c r="Q972" s="12">
        <v>50000</v>
      </c>
      <c r="R972" s="22">
        <v>20</v>
      </c>
      <c r="S972" s="12">
        <v>2000</v>
      </c>
      <c r="T972" s="12">
        <f t="shared" si="34"/>
        <v>100</v>
      </c>
      <c r="V972" s="12">
        <v>4000</v>
      </c>
      <c r="X972" t="s">
        <v>962</v>
      </c>
      <c r="Y972" t="s">
        <v>967</v>
      </c>
      <c r="AA972">
        <v>1186</v>
      </c>
      <c r="AB972">
        <v>36</v>
      </c>
      <c r="AC972">
        <v>28</v>
      </c>
      <c r="AD972" s="15" t="s">
        <v>1217</v>
      </c>
      <c r="AE972" t="s">
        <v>2845</v>
      </c>
    </row>
    <row r="973" spans="1:31" x14ac:dyDescent="0.3">
      <c r="A973" s="14" t="s">
        <v>25</v>
      </c>
      <c r="B973" t="s">
        <v>952</v>
      </c>
      <c r="C973" t="s">
        <v>875</v>
      </c>
      <c r="D973" t="s">
        <v>56</v>
      </c>
      <c r="E973" s="7">
        <v>871951452793599</v>
      </c>
      <c r="F973" s="7">
        <v>911401842682</v>
      </c>
      <c r="G973" t="s">
        <v>605</v>
      </c>
      <c r="H973" s="4">
        <v>768</v>
      </c>
      <c r="I973" s="4">
        <v>768</v>
      </c>
      <c r="J973" s="4">
        <f t="shared" si="33"/>
        <v>921.6</v>
      </c>
      <c r="K973" s="10">
        <v>0</v>
      </c>
      <c r="L973" s="7">
        <v>9405114090</v>
      </c>
      <c r="M973" t="s">
        <v>10</v>
      </c>
      <c r="N973">
        <v>40</v>
      </c>
      <c r="O973" t="s">
        <v>959</v>
      </c>
      <c r="P973">
        <v>5</v>
      </c>
      <c r="Q973" s="12">
        <v>50000</v>
      </c>
      <c r="R973" s="22">
        <v>24</v>
      </c>
      <c r="S973" s="12">
        <v>2400</v>
      </c>
      <c r="T973" s="12">
        <f t="shared" si="34"/>
        <v>100</v>
      </c>
      <c r="V973" s="12">
        <v>3000</v>
      </c>
      <c r="X973" t="s">
        <v>962</v>
      </c>
      <c r="Y973" t="s">
        <v>967</v>
      </c>
      <c r="AA973">
        <v>1486</v>
      </c>
      <c r="AB973">
        <v>36</v>
      </c>
      <c r="AC973">
        <v>28</v>
      </c>
      <c r="AD973" s="15" t="s">
        <v>1218</v>
      </c>
      <c r="AE973" t="s">
        <v>2845</v>
      </c>
    </row>
    <row r="974" spans="1:31" x14ac:dyDescent="0.3">
      <c r="A974" s="14" t="s">
        <v>25</v>
      </c>
      <c r="B974" t="s">
        <v>952</v>
      </c>
      <c r="C974" t="s">
        <v>875</v>
      </c>
      <c r="D974" t="s">
        <v>56</v>
      </c>
      <c r="E974" s="7">
        <v>871951452792899</v>
      </c>
      <c r="F974" s="7">
        <v>911401842582</v>
      </c>
      <c r="G974" t="s">
        <v>606</v>
      </c>
      <c r="H974" s="4">
        <v>768</v>
      </c>
      <c r="I974" s="4">
        <v>768</v>
      </c>
      <c r="J974" s="4">
        <f t="shared" si="33"/>
        <v>921.6</v>
      </c>
      <c r="K974" s="10">
        <v>0</v>
      </c>
      <c r="L974" s="7">
        <v>9405114090</v>
      </c>
      <c r="M974" t="s">
        <v>10</v>
      </c>
      <c r="N974">
        <v>40</v>
      </c>
      <c r="O974" t="s">
        <v>959</v>
      </c>
      <c r="P974">
        <v>5</v>
      </c>
      <c r="Q974" s="12">
        <v>50000</v>
      </c>
      <c r="R974" s="22">
        <v>24</v>
      </c>
      <c r="S974" s="12">
        <v>2500</v>
      </c>
      <c r="T974" s="12">
        <f t="shared" si="34"/>
        <v>104.16666666666667</v>
      </c>
      <c r="V974" s="12">
        <v>4000</v>
      </c>
      <c r="X974" t="s">
        <v>962</v>
      </c>
      <c r="Y974" t="s">
        <v>967</v>
      </c>
      <c r="AA974">
        <v>1486</v>
      </c>
      <c r="AB974">
        <v>36</v>
      </c>
      <c r="AC974">
        <v>28</v>
      </c>
      <c r="AD974" s="15" t="s">
        <v>1219</v>
      </c>
      <c r="AE974" t="s">
        <v>2845</v>
      </c>
    </row>
    <row r="975" spans="1:31" x14ac:dyDescent="0.3">
      <c r="A975" s="14" t="s">
        <v>25</v>
      </c>
      <c r="B975" t="s">
        <v>952</v>
      </c>
      <c r="C975" t="s">
        <v>875</v>
      </c>
      <c r="D975" t="s">
        <v>56</v>
      </c>
      <c r="E975" s="7">
        <v>871951452785099</v>
      </c>
      <c r="F975" s="7">
        <v>911401841882</v>
      </c>
      <c r="G975" t="s">
        <v>607</v>
      </c>
      <c r="H975" s="4">
        <v>427</v>
      </c>
      <c r="I975" s="4">
        <v>427</v>
      </c>
      <c r="J975" s="4">
        <f t="shared" si="33"/>
        <v>512.4</v>
      </c>
      <c r="K975" s="10">
        <v>0</v>
      </c>
      <c r="L975" s="7">
        <v>9405114090</v>
      </c>
      <c r="M975" t="s">
        <v>10</v>
      </c>
      <c r="N975">
        <v>40</v>
      </c>
      <c r="O975" t="s">
        <v>959</v>
      </c>
      <c r="P975">
        <v>5</v>
      </c>
      <c r="Q975" s="12">
        <v>50000</v>
      </c>
      <c r="R975" s="22">
        <v>5</v>
      </c>
      <c r="S975" s="12">
        <v>500</v>
      </c>
      <c r="T975" s="12">
        <f t="shared" si="34"/>
        <v>100</v>
      </c>
      <c r="V975" s="12">
        <v>3000</v>
      </c>
      <c r="X975" t="s">
        <v>962</v>
      </c>
      <c r="Y975" t="s">
        <v>967</v>
      </c>
      <c r="AA975">
        <v>326</v>
      </c>
      <c r="AB975">
        <v>36</v>
      </c>
      <c r="AC975">
        <v>28</v>
      </c>
      <c r="AD975" s="15" t="s">
        <v>1220</v>
      </c>
      <c r="AE975" t="s">
        <v>2845</v>
      </c>
    </row>
    <row r="976" spans="1:31" x14ac:dyDescent="0.3">
      <c r="A976" s="14" t="s">
        <v>25</v>
      </c>
      <c r="B976" t="s">
        <v>952</v>
      </c>
      <c r="C976" t="s">
        <v>875</v>
      </c>
      <c r="D976" t="s">
        <v>56</v>
      </c>
      <c r="E976" s="7">
        <v>871951452784399</v>
      </c>
      <c r="F976" s="7">
        <v>911401841782</v>
      </c>
      <c r="G976" t="s">
        <v>608</v>
      </c>
      <c r="H976" s="4">
        <v>427</v>
      </c>
      <c r="I976" s="4">
        <v>427</v>
      </c>
      <c r="J976" s="4">
        <f t="shared" si="33"/>
        <v>512.4</v>
      </c>
      <c r="K976" s="10">
        <v>0</v>
      </c>
      <c r="L976" s="7">
        <v>9405114090</v>
      </c>
      <c r="M976" t="s">
        <v>10</v>
      </c>
      <c r="N976">
        <v>40</v>
      </c>
      <c r="O976" t="s">
        <v>959</v>
      </c>
      <c r="P976">
        <v>5</v>
      </c>
      <c r="Q976" s="12">
        <v>50000</v>
      </c>
      <c r="R976" s="22">
        <v>5</v>
      </c>
      <c r="S976" s="12">
        <v>500</v>
      </c>
      <c r="T976" s="12">
        <f t="shared" si="34"/>
        <v>100</v>
      </c>
      <c r="V976" s="12">
        <v>4000</v>
      </c>
      <c r="X976" t="s">
        <v>962</v>
      </c>
      <c r="Y976" t="s">
        <v>967</v>
      </c>
      <c r="AA976">
        <v>326</v>
      </c>
      <c r="AB976">
        <v>36</v>
      </c>
      <c r="AC976">
        <v>28</v>
      </c>
      <c r="AD976" s="15" t="s">
        <v>1221</v>
      </c>
      <c r="AE976" t="s">
        <v>2845</v>
      </c>
    </row>
    <row r="977" spans="1:31" x14ac:dyDescent="0.3">
      <c r="A977" s="14" t="s">
        <v>25</v>
      </c>
      <c r="B977" t="s">
        <v>952</v>
      </c>
      <c r="C977" t="s">
        <v>875</v>
      </c>
      <c r="D977" t="s">
        <v>56</v>
      </c>
      <c r="E977" s="7">
        <v>871951452854399</v>
      </c>
      <c r="F977" s="7">
        <v>911401846482</v>
      </c>
      <c r="G977" t="s">
        <v>609</v>
      </c>
      <c r="H977" s="4">
        <v>90</v>
      </c>
      <c r="I977" s="4">
        <v>94</v>
      </c>
      <c r="J977" s="4">
        <f t="shared" si="33"/>
        <v>112.8</v>
      </c>
      <c r="K977" s="10">
        <v>4.4444444444444509E-2</v>
      </c>
      <c r="L977" s="7">
        <v>9405114090</v>
      </c>
      <c r="M977" t="s">
        <v>10</v>
      </c>
      <c r="N977">
        <v>10</v>
      </c>
      <c r="O977" t="s">
        <v>959</v>
      </c>
      <c r="P977">
        <v>5</v>
      </c>
      <c r="Q977" s="12" t="s">
        <v>1152</v>
      </c>
      <c r="Y977" t="s">
        <v>967</v>
      </c>
      <c r="AA977">
        <v>600</v>
      </c>
      <c r="AB977">
        <v>20</v>
      </c>
      <c r="AC977">
        <v>11</v>
      </c>
      <c r="AD977" s="15" t="s">
        <v>1222</v>
      </c>
      <c r="AE977" t="s">
        <v>2845</v>
      </c>
    </row>
    <row r="978" spans="1:31" x14ac:dyDescent="0.3">
      <c r="A978" s="14" t="s">
        <v>25</v>
      </c>
      <c r="B978" t="s">
        <v>952</v>
      </c>
      <c r="C978" t="s">
        <v>887</v>
      </c>
      <c r="D978" t="s">
        <v>56</v>
      </c>
      <c r="E978" s="7">
        <v>871016334479999</v>
      </c>
      <c r="F978" s="7">
        <v>911401734162</v>
      </c>
      <c r="G978" t="s">
        <v>661</v>
      </c>
      <c r="H978" s="4">
        <v>284</v>
      </c>
      <c r="I978" s="4">
        <v>284</v>
      </c>
      <c r="J978" s="4">
        <f t="shared" si="33"/>
        <v>340.8</v>
      </c>
      <c r="K978" s="10">
        <v>0</v>
      </c>
      <c r="L978" s="7">
        <v>9405114090</v>
      </c>
      <c r="M978" t="s">
        <v>10</v>
      </c>
      <c r="N978">
        <v>24</v>
      </c>
      <c r="O978" t="s">
        <v>958</v>
      </c>
      <c r="P978">
        <v>2</v>
      </c>
      <c r="Q978" s="12">
        <v>20000</v>
      </c>
      <c r="R978" s="22">
        <v>14</v>
      </c>
      <c r="S978" s="12">
        <v>1200</v>
      </c>
      <c r="T978" s="12">
        <f t="shared" ref="T978:T1007" si="35">S978/R978</f>
        <v>85.714285714285708</v>
      </c>
      <c r="V978" s="12">
        <v>4000</v>
      </c>
      <c r="W978" t="s">
        <v>28</v>
      </c>
      <c r="X978" t="s">
        <v>962</v>
      </c>
      <c r="Y978" t="s">
        <v>967</v>
      </c>
      <c r="AA978">
        <v>1200</v>
      </c>
      <c r="AB978">
        <v>36</v>
      </c>
      <c r="AC978">
        <v>23</v>
      </c>
      <c r="AE978" t="s">
        <v>2845</v>
      </c>
    </row>
    <row r="979" spans="1:31" x14ac:dyDescent="0.3">
      <c r="A979" s="14" t="s">
        <v>25</v>
      </c>
      <c r="B979" t="s">
        <v>952</v>
      </c>
      <c r="C979" t="s">
        <v>887</v>
      </c>
      <c r="D979" t="s">
        <v>56</v>
      </c>
      <c r="E979" s="7">
        <v>871016334477599</v>
      </c>
      <c r="F979" s="7">
        <v>911401734142</v>
      </c>
      <c r="G979" t="s">
        <v>662</v>
      </c>
      <c r="H979" s="4">
        <v>243</v>
      </c>
      <c r="I979" s="4">
        <v>243</v>
      </c>
      <c r="J979" s="4">
        <f t="shared" si="33"/>
        <v>291.60000000000002</v>
      </c>
      <c r="K979" s="10">
        <v>0</v>
      </c>
      <c r="L979" s="7">
        <v>9405114090</v>
      </c>
      <c r="M979" t="s">
        <v>10</v>
      </c>
      <c r="N979">
        <v>24</v>
      </c>
      <c r="O979" t="s">
        <v>959</v>
      </c>
      <c r="P979">
        <v>2</v>
      </c>
      <c r="Q979" s="12">
        <v>20000</v>
      </c>
      <c r="R979" s="22">
        <v>7</v>
      </c>
      <c r="S979" s="12">
        <v>600</v>
      </c>
      <c r="T979" s="12">
        <f t="shared" si="35"/>
        <v>85.714285714285708</v>
      </c>
      <c r="V979" s="12">
        <v>4000</v>
      </c>
      <c r="W979" t="s">
        <v>28</v>
      </c>
      <c r="X979" t="s">
        <v>962</v>
      </c>
      <c r="Y979" t="s">
        <v>967</v>
      </c>
      <c r="AA979">
        <v>900</v>
      </c>
      <c r="AB979">
        <v>36</v>
      </c>
      <c r="AC979">
        <v>23</v>
      </c>
      <c r="AE979" t="s">
        <v>2845</v>
      </c>
    </row>
    <row r="980" spans="1:31" x14ac:dyDescent="0.3">
      <c r="A980" s="14" t="s">
        <v>25</v>
      </c>
      <c r="B980" t="s">
        <v>952</v>
      </c>
      <c r="C980" t="s">
        <v>887</v>
      </c>
      <c r="D980" t="s">
        <v>56</v>
      </c>
      <c r="E980" s="7">
        <v>871016334478299</v>
      </c>
      <c r="F980" s="7">
        <v>911401734152</v>
      </c>
      <c r="G980" t="s">
        <v>663</v>
      </c>
      <c r="H980" s="4">
        <v>259</v>
      </c>
      <c r="I980" s="4">
        <v>259</v>
      </c>
      <c r="J980" s="4">
        <f t="shared" si="33"/>
        <v>310.8</v>
      </c>
      <c r="K980" s="10">
        <v>0</v>
      </c>
      <c r="L980" s="7">
        <v>9405114090</v>
      </c>
      <c r="M980" t="s">
        <v>10</v>
      </c>
      <c r="N980">
        <v>24</v>
      </c>
      <c r="O980" t="s">
        <v>958</v>
      </c>
      <c r="P980">
        <v>2</v>
      </c>
      <c r="Q980" s="12">
        <v>20000</v>
      </c>
      <c r="R980" s="22">
        <v>11</v>
      </c>
      <c r="S980" s="12">
        <v>900</v>
      </c>
      <c r="T980" s="12">
        <f t="shared" si="35"/>
        <v>81.818181818181813</v>
      </c>
      <c r="V980" s="12">
        <v>4000</v>
      </c>
      <c r="W980" t="s">
        <v>28</v>
      </c>
      <c r="X980" t="s">
        <v>962</v>
      </c>
      <c r="Y980" t="s">
        <v>967</v>
      </c>
      <c r="AA980">
        <v>600</v>
      </c>
      <c r="AB980">
        <v>36</v>
      </c>
      <c r="AC980">
        <v>23</v>
      </c>
      <c r="AE980" t="s">
        <v>2845</v>
      </c>
    </row>
    <row r="981" spans="1:31" x14ac:dyDescent="0.3">
      <c r="A981" s="14" t="s">
        <v>25</v>
      </c>
      <c r="B981" t="s">
        <v>932</v>
      </c>
      <c r="C981" t="s">
        <v>880</v>
      </c>
      <c r="D981" t="s">
        <v>56</v>
      </c>
      <c r="E981" s="7">
        <v>872016975401099</v>
      </c>
      <c r="F981" s="7">
        <v>911401815087</v>
      </c>
      <c r="G981" t="s">
        <v>2819</v>
      </c>
      <c r="H981" s="4">
        <v>2680</v>
      </c>
      <c r="I981" s="4">
        <v>2680</v>
      </c>
      <c r="J981" s="4">
        <f t="shared" si="33"/>
        <v>3216</v>
      </c>
      <c r="K981" s="10">
        <v>0</v>
      </c>
      <c r="L981" s="7">
        <v>9405421000</v>
      </c>
      <c r="M981" t="s">
        <v>10</v>
      </c>
      <c r="N981">
        <v>10</v>
      </c>
      <c r="O981" t="s">
        <v>958</v>
      </c>
      <c r="P981">
        <v>1</v>
      </c>
      <c r="Q981" s="12">
        <v>10000</v>
      </c>
      <c r="R981" s="22">
        <v>150</v>
      </c>
      <c r="S981" s="12">
        <v>13500</v>
      </c>
      <c r="T981" s="12">
        <f t="shared" si="35"/>
        <v>90</v>
      </c>
      <c r="V981" s="12">
        <v>6500</v>
      </c>
      <c r="W981" t="s">
        <v>28</v>
      </c>
      <c r="X981" t="s">
        <v>962</v>
      </c>
      <c r="Y981" t="s">
        <v>1150</v>
      </c>
      <c r="AA981">
        <v>345</v>
      </c>
      <c r="AB981">
        <v>236</v>
      </c>
      <c r="AC981">
        <v>32</v>
      </c>
      <c r="AE981" t="s">
        <v>2845</v>
      </c>
    </row>
    <row r="982" spans="1:31" x14ac:dyDescent="0.3">
      <c r="A982" s="14" t="s">
        <v>25</v>
      </c>
      <c r="B982" t="s">
        <v>932</v>
      </c>
      <c r="C982" t="s">
        <v>880</v>
      </c>
      <c r="D982" t="s">
        <v>56</v>
      </c>
      <c r="E982" s="7">
        <v>872016975400399</v>
      </c>
      <c r="F982" s="7">
        <v>911401814987</v>
      </c>
      <c r="G982" t="s">
        <v>2820</v>
      </c>
      <c r="H982" s="4">
        <v>2680</v>
      </c>
      <c r="I982" s="4">
        <v>2680</v>
      </c>
      <c r="J982" s="4">
        <f t="shared" si="33"/>
        <v>3216</v>
      </c>
      <c r="K982" s="10">
        <v>0</v>
      </c>
      <c r="L982" s="7">
        <v>9405421000</v>
      </c>
      <c r="M982" t="s">
        <v>10</v>
      </c>
      <c r="N982">
        <v>10</v>
      </c>
      <c r="O982" t="s">
        <v>958</v>
      </c>
      <c r="P982">
        <v>1</v>
      </c>
      <c r="Q982" s="12">
        <v>10000</v>
      </c>
      <c r="R982" s="22">
        <v>150</v>
      </c>
      <c r="S982" s="12">
        <v>13500</v>
      </c>
      <c r="T982" s="12">
        <f t="shared" si="35"/>
        <v>90</v>
      </c>
      <c r="V982" s="12">
        <v>4000</v>
      </c>
      <c r="W982" t="s">
        <v>28</v>
      </c>
      <c r="X982" t="s">
        <v>962</v>
      </c>
      <c r="Y982" t="s">
        <v>1150</v>
      </c>
      <c r="AA982">
        <v>345</v>
      </c>
      <c r="AB982">
        <v>236</v>
      </c>
      <c r="AC982">
        <v>32</v>
      </c>
      <c r="AE982" t="s">
        <v>2845</v>
      </c>
    </row>
    <row r="983" spans="1:31" x14ac:dyDescent="0.3">
      <c r="A983" s="14" t="s">
        <v>25</v>
      </c>
      <c r="B983" t="s">
        <v>932</v>
      </c>
      <c r="C983" t="s">
        <v>880</v>
      </c>
      <c r="D983" t="s">
        <v>56</v>
      </c>
      <c r="E983" s="7">
        <v>872016975399099</v>
      </c>
      <c r="F983" s="7">
        <v>911401814887</v>
      </c>
      <c r="G983" t="s">
        <v>2821</v>
      </c>
      <c r="H983" s="4">
        <v>2680</v>
      </c>
      <c r="I983" s="4">
        <v>2680</v>
      </c>
      <c r="J983" s="4">
        <f t="shared" si="33"/>
        <v>3216</v>
      </c>
      <c r="K983" s="10">
        <v>0</v>
      </c>
      <c r="L983" s="7">
        <v>9405421000</v>
      </c>
      <c r="M983" t="s">
        <v>10</v>
      </c>
      <c r="N983">
        <v>10</v>
      </c>
      <c r="O983" t="s">
        <v>959</v>
      </c>
      <c r="P983">
        <v>1</v>
      </c>
      <c r="Q983" s="12">
        <v>10000</v>
      </c>
      <c r="R983" s="22">
        <v>150</v>
      </c>
      <c r="S983" s="12">
        <v>13500</v>
      </c>
      <c r="T983" s="12">
        <f t="shared" si="35"/>
        <v>90</v>
      </c>
      <c r="V983" s="12">
        <v>3000</v>
      </c>
      <c r="W983" t="s">
        <v>28</v>
      </c>
      <c r="X983" t="s">
        <v>962</v>
      </c>
      <c r="Y983" t="s">
        <v>1150</v>
      </c>
      <c r="AA983">
        <v>345</v>
      </c>
      <c r="AB983">
        <v>236</v>
      </c>
      <c r="AC983">
        <v>32</v>
      </c>
      <c r="AE983" t="s">
        <v>2845</v>
      </c>
    </row>
    <row r="984" spans="1:31" x14ac:dyDescent="0.3">
      <c r="A984" s="14" t="s">
        <v>25</v>
      </c>
      <c r="B984" t="s">
        <v>932</v>
      </c>
      <c r="C984" t="s">
        <v>880</v>
      </c>
      <c r="D984" t="s">
        <v>56</v>
      </c>
      <c r="E984" s="7">
        <v>872016975389199</v>
      </c>
      <c r="F984" s="7">
        <v>911401813887</v>
      </c>
      <c r="G984" t="s">
        <v>2822</v>
      </c>
      <c r="H984" s="4">
        <v>380</v>
      </c>
      <c r="I984" s="4">
        <v>380</v>
      </c>
      <c r="J984" s="4">
        <f t="shared" si="33"/>
        <v>456</v>
      </c>
      <c r="K984" s="10">
        <v>0</v>
      </c>
      <c r="L984" s="7">
        <v>9405421000</v>
      </c>
      <c r="M984" t="s">
        <v>10</v>
      </c>
      <c r="N984">
        <v>40</v>
      </c>
      <c r="O984" t="s">
        <v>959</v>
      </c>
      <c r="P984">
        <v>1</v>
      </c>
      <c r="Q984" s="12">
        <v>10000</v>
      </c>
      <c r="R984" s="22">
        <v>20</v>
      </c>
      <c r="S984" s="12">
        <v>1600</v>
      </c>
      <c r="T984" s="12">
        <f t="shared" si="35"/>
        <v>80</v>
      </c>
      <c r="V984" s="12">
        <v>6500</v>
      </c>
      <c r="W984" t="s">
        <v>28</v>
      </c>
      <c r="X984" t="s">
        <v>962</v>
      </c>
      <c r="Y984" t="s">
        <v>1150</v>
      </c>
      <c r="AA984">
        <v>125</v>
      </c>
      <c r="AB984">
        <v>85</v>
      </c>
      <c r="AC984">
        <v>29</v>
      </c>
      <c r="AE984" t="s">
        <v>2845</v>
      </c>
    </row>
    <row r="985" spans="1:31" x14ac:dyDescent="0.3">
      <c r="A985" s="14" t="s">
        <v>25</v>
      </c>
      <c r="B985" t="s">
        <v>932</v>
      </c>
      <c r="C985" t="s">
        <v>880</v>
      </c>
      <c r="D985" t="s">
        <v>56</v>
      </c>
      <c r="E985" s="7">
        <v>872016975388499</v>
      </c>
      <c r="F985" s="7">
        <v>911401813787</v>
      </c>
      <c r="G985" t="s">
        <v>2823</v>
      </c>
      <c r="H985" s="4">
        <v>380</v>
      </c>
      <c r="I985" s="4">
        <v>380</v>
      </c>
      <c r="J985" s="4">
        <f t="shared" si="33"/>
        <v>456</v>
      </c>
      <c r="K985" s="10">
        <v>0</v>
      </c>
      <c r="L985" s="7">
        <v>9405421000</v>
      </c>
      <c r="M985" t="s">
        <v>10</v>
      </c>
      <c r="N985">
        <v>40</v>
      </c>
      <c r="O985" t="s">
        <v>959</v>
      </c>
      <c r="P985">
        <v>1</v>
      </c>
      <c r="Q985" s="12">
        <v>10000</v>
      </c>
      <c r="R985" s="22">
        <v>20</v>
      </c>
      <c r="S985" s="12">
        <v>1600</v>
      </c>
      <c r="T985" s="12">
        <f t="shared" si="35"/>
        <v>80</v>
      </c>
      <c r="V985" s="12">
        <v>4000</v>
      </c>
      <c r="W985" t="s">
        <v>28</v>
      </c>
      <c r="X985" t="s">
        <v>962</v>
      </c>
      <c r="Y985" t="s">
        <v>1150</v>
      </c>
      <c r="AA985">
        <v>125</v>
      </c>
      <c r="AB985">
        <v>85</v>
      </c>
      <c r="AC985">
        <v>29</v>
      </c>
      <c r="AE985" t="s">
        <v>2845</v>
      </c>
    </row>
    <row r="986" spans="1:31" x14ac:dyDescent="0.3">
      <c r="A986" s="14" t="s">
        <v>25</v>
      </c>
      <c r="B986" t="s">
        <v>932</v>
      </c>
      <c r="C986" t="s">
        <v>880</v>
      </c>
      <c r="D986" t="s">
        <v>56</v>
      </c>
      <c r="E986" s="7">
        <v>872016975387799</v>
      </c>
      <c r="F986" s="7">
        <v>911401813687</v>
      </c>
      <c r="G986" t="s">
        <v>2824</v>
      </c>
      <c r="H986" s="4">
        <v>380</v>
      </c>
      <c r="I986" s="4">
        <v>380</v>
      </c>
      <c r="J986" s="4">
        <f t="shared" si="33"/>
        <v>456</v>
      </c>
      <c r="K986" s="10">
        <v>0</v>
      </c>
      <c r="L986" s="7">
        <v>9405421000</v>
      </c>
      <c r="M986" t="s">
        <v>10</v>
      </c>
      <c r="N986">
        <v>40</v>
      </c>
      <c r="O986" t="s">
        <v>959</v>
      </c>
      <c r="P986">
        <v>1</v>
      </c>
      <c r="Q986" s="12">
        <v>10000</v>
      </c>
      <c r="R986" s="22">
        <v>20</v>
      </c>
      <c r="S986" s="12">
        <v>1600</v>
      </c>
      <c r="T986" s="12">
        <f t="shared" si="35"/>
        <v>80</v>
      </c>
      <c r="V986" s="12">
        <v>3000</v>
      </c>
      <c r="W986" t="s">
        <v>28</v>
      </c>
      <c r="X986" t="s">
        <v>962</v>
      </c>
      <c r="Y986" t="s">
        <v>1150</v>
      </c>
      <c r="AA986">
        <v>125</v>
      </c>
      <c r="AB986">
        <v>85</v>
      </c>
      <c r="AC986">
        <v>29</v>
      </c>
      <c r="AE986" t="s">
        <v>2845</v>
      </c>
    </row>
    <row r="987" spans="1:31" x14ac:dyDescent="0.3">
      <c r="A987" s="14" t="s">
        <v>25</v>
      </c>
      <c r="B987" t="s">
        <v>932</v>
      </c>
      <c r="C987" t="s">
        <v>880</v>
      </c>
      <c r="D987" t="s">
        <v>56</v>
      </c>
      <c r="E987" s="7">
        <v>872016975404199</v>
      </c>
      <c r="F987" s="7">
        <v>911401815387</v>
      </c>
      <c r="G987" t="s">
        <v>2825</v>
      </c>
      <c r="H987" s="4">
        <v>3360</v>
      </c>
      <c r="I987" s="4">
        <v>3360</v>
      </c>
      <c r="J987" s="4">
        <f t="shared" si="33"/>
        <v>4032</v>
      </c>
      <c r="K987" s="10">
        <v>0</v>
      </c>
      <c r="L987" s="7">
        <v>9405421000</v>
      </c>
      <c r="M987" t="s">
        <v>10</v>
      </c>
      <c r="N987">
        <v>10</v>
      </c>
      <c r="O987" t="s">
        <v>958</v>
      </c>
      <c r="P987">
        <v>1</v>
      </c>
      <c r="Q987" s="12">
        <v>10000</v>
      </c>
      <c r="R987" s="22">
        <v>200</v>
      </c>
      <c r="S987" s="12">
        <v>18000</v>
      </c>
      <c r="T987" s="12">
        <f t="shared" si="35"/>
        <v>90</v>
      </c>
      <c r="V987" s="12">
        <v>6500</v>
      </c>
      <c r="W987" t="s">
        <v>28</v>
      </c>
      <c r="X987" t="s">
        <v>962</v>
      </c>
      <c r="Y987" t="s">
        <v>1150</v>
      </c>
      <c r="AA987">
        <v>405</v>
      </c>
      <c r="AB987">
        <v>266</v>
      </c>
      <c r="AC987">
        <v>32</v>
      </c>
      <c r="AE987" t="s">
        <v>2845</v>
      </c>
    </row>
    <row r="988" spans="1:31" x14ac:dyDescent="0.3">
      <c r="A988" s="14" t="s">
        <v>25</v>
      </c>
      <c r="B988" t="s">
        <v>932</v>
      </c>
      <c r="C988" t="s">
        <v>880</v>
      </c>
      <c r="D988" t="s">
        <v>56</v>
      </c>
      <c r="E988" s="7">
        <v>872016975403499</v>
      </c>
      <c r="F988" s="7">
        <v>911401815287</v>
      </c>
      <c r="G988" t="s">
        <v>2826</v>
      </c>
      <c r="H988" s="4">
        <v>3360</v>
      </c>
      <c r="I988" s="4">
        <v>3360</v>
      </c>
      <c r="J988" s="4">
        <f t="shared" si="33"/>
        <v>4032</v>
      </c>
      <c r="K988" s="10">
        <v>0</v>
      </c>
      <c r="L988" s="7">
        <v>9405421000</v>
      </c>
      <c r="M988" t="s">
        <v>10</v>
      </c>
      <c r="N988">
        <v>10</v>
      </c>
      <c r="O988" t="s">
        <v>958</v>
      </c>
      <c r="P988">
        <v>1</v>
      </c>
      <c r="Q988" s="12">
        <v>10000</v>
      </c>
      <c r="R988" s="22">
        <v>200</v>
      </c>
      <c r="S988" s="12">
        <v>18000</v>
      </c>
      <c r="T988" s="12">
        <f t="shared" si="35"/>
        <v>90</v>
      </c>
      <c r="V988" s="12">
        <v>4000</v>
      </c>
      <c r="W988" t="s">
        <v>28</v>
      </c>
      <c r="X988" t="s">
        <v>962</v>
      </c>
      <c r="Y988" t="s">
        <v>1150</v>
      </c>
      <c r="AA988">
        <v>405</v>
      </c>
      <c r="AB988">
        <v>266</v>
      </c>
      <c r="AC988">
        <v>32</v>
      </c>
      <c r="AE988" t="s">
        <v>2845</v>
      </c>
    </row>
    <row r="989" spans="1:31" x14ac:dyDescent="0.3">
      <c r="A989" s="14" t="s">
        <v>25</v>
      </c>
      <c r="B989" t="s">
        <v>932</v>
      </c>
      <c r="C989" t="s">
        <v>880</v>
      </c>
      <c r="D989" t="s">
        <v>56</v>
      </c>
      <c r="E989" s="7">
        <v>872016975402799</v>
      </c>
      <c r="F989" s="7">
        <v>911401815187</v>
      </c>
      <c r="G989" t="s">
        <v>2827</v>
      </c>
      <c r="H989" s="4">
        <v>3360</v>
      </c>
      <c r="I989" s="4">
        <v>3360</v>
      </c>
      <c r="J989" s="4">
        <f t="shared" si="33"/>
        <v>4032</v>
      </c>
      <c r="K989" s="10">
        <v>0</v>
      </c>
      <c r="L989" s="7">
        <v>9405421000</v>
      </c>
      <c r="M989" t="s">
        <v>10</v>
      </c>
      <c r="N989">
        <v>10</v>
      </c>
      <c r="O989" t="s">
        <v>959</v>
      </c>
      <c r="P989">
        <v>1</v>
      </c>
      <c r="Q989" s="12">
        <v>10000</v>
      </c>
      <c r="R989" s="22">
        <v>200</v>
      </c>
      <c r="S989" s="12">
        <v>18000</v>
      </c>
      <c r="T989" s="12">
        <f t="shared" si="35"/>
        <v>90</v>
      </c>
      <c r="V989" s="12">
        <v>3000</v>
      </c>
      <c r="W989" t="s">
        <v>28</v>
      </c>
      <c r="X989" t="s">
        <v>962</v>
      </c>
      <c r="Y989" t="s">
        <v>1150</v>
      </c>
      <c r="AA989">
        <v>405</v>
      </c>
      <c r="AB989">
        <v>266</v>
      </c>
      <c r="AC989">
        <v>32</v>
      </c>
      <c r="AE989" t="s">
        <v>2845</v>
      </c>
    </row>
    <row r="990" spans="1:31" x14ac:dyDescent="0.3">
      <c r="A990" s="14" t="s">
        <v>25</v>
      </c>
      <c r="B990" t="s">
        <v>932</v>
      </c>
      <c r="C990" t="s">
        <v>880</v>
      </c>
      <c r="D990" t="s">
        <v>56</v>
      </c>
      <c r="E990" s="7">
        <v>872016975392199</v>
      </c>
      <c r="F990" s="7">
        <v>911401814187</v>
      </c>
      <c r="G990" t="s">
        <v>2828</v>
      </c>
      <c r="H990" s="4">
        <v>460</v>
      </c>
      <c r="I990" s="4">
        <v>460</v>
      </c>
      <c r="J990" s="4">
        <f t="shared" si="33"/>
        <v>552</v>
      </c>
      <c r="K990" s="10">
        <v>0</v>
      </c>
      <c r="L990" s="7">
        <v>9405421000</v>
      </c>
      <c r="M990" t="s">
        <v>10</v>
      </c>
      <c r="N990">
        <v>40</v>
      </c>
      <c r="O990" t="s">
        <v>958</v>
      </c>
      <c r="P990">
        <v>1</v>
      </c>
      <c r="Q990" s="12">
        <v>10000</v>
      </c>
      <c r="R990" s="22">
        <v>30</v>
      </c>
      <c r="S990" s="12">
        <v>2400</v>
      </c>
      <c r="T990" s="12">
        <f t="shared" si="35"/>
        <v>80</v>
      </c>
      <c r="V990" s="12">
        <v>6500</v>
      </c>
      <c r="W990" t="s">
        <v>28</v>
      </c>
      <c r="X990" t="s">
        <v>962</v>
      </c>
      <c r="Y990" t="s">
        <v>1150</v>
      </c>
      <c r="AA990">
        <v>153</v>
      </c>
      <c r="AB990">
        <v>117</v>
      </c>
      <c r="AC990">
        <v>30</v>
      </c>
      <c r="AE990" t="s">
        <v>2845</v>
      </c>
    </row>
    <row r="991" spans="1:31" x14ac:dyDescent="0.3">
      <c r="A991" s="14" t="s">
        <v>25</v>
      </c>
      <c r="B991" t="s">
        <v>932</v>
      </c>
      <c r="C991" t="s">
        <v>880</v>
      </c>
      <c r="D991" t="s">
        <v>56</v>
      </c>
      <c r="E991" s="7">
        <v>872016975391499</v>
      </c>
      <c r="F991" s="7">
        <v>911401814087</v>
      </c>
      <c r="G991" t="s">
        <v>2829</v>
      </c>
      <c r="H991" s="4">
        <v>460</v>
      </c>
      <c r="I991" s="4">
        <v>460</v>
      </c>
      <c r="J991" s="4">
        <f t="shared" si="33"/>
        <v>552</v>
      </c>
      <c r="K991" s="10">
        <v>0</v>
      </c>
      <c r="L991" s="7">
        <v>9405421000</v>
      </c>
      <c r="M991" t="s">
        <v>10</v>
      </c>
      <c r="N991">
        <v>40</v>
      </c>
      <c r="O991" t="s">
        <v>958</v>
      </c>
      <c r="P991">
        <v>1</v>
      </c>
      <c r="Q991" s="12">
        <v>10000</v>
      </c>
      <c r="R991" s="22">
        <v>30</v>
      </c>
      <c r="S991" s="12">
        <v>2400</v>
      </c>
      <c r="T991" s="12">
        <f t="shared" si="35"/>
        <v>80</v>
      </c>
      <c r="V991" s="12">
        <v>4000</v>
      </c>
      <c r="W991" t="s">
        <v>28</v>
      </c>
      <c r="X991" t="s">
        <v>962</v>
      </c>
      <c r="Y991" t="s">
        <v>1150</v>
      </c>
      <c r="AA991">
        <v>153</v>
      </c>
      <c r="AB991">
        <v>117</v>
      </c>
      <c r="AC991">
        <v>30</v>
      </c>
      <c r="AE991" t="s">
        <v>2845</v>
      </c>
    </row>
    <row r="992" spans="1:31" x14ac:dyDescent="0.3">
      <c r="A992" s="14" t="s">
        <v>25</v>
      </c>
      <c r="B992" t="s">
        <v>932</v>
      </c>
      <c r="C992" t="s">
        <v>880</v>
      </c>
      <c r="D992" t="s">
        <v>56</v>
      </c>
      <c r="E992" s="7">
        <v>872016975390799</v>
      </c>
      <c r="F992" s="7">
        <v>911401813987</v>
      </c>
      <c r="G992" t="s">
        <v>2830</v>
      </c>
      <c r="H992" s="4">
        <v>460</v>
      </c>
      <c r="I992" s="4">
        <v>460</v>
      </c>
      <c r="J992" s="4">
        <f t="shared" si="33"/>
        <v>552</v>
      </c>
      <c r="K992" s="10">
        <v>0</v>
      </c>
      <c r="L992" s="7">
        <v>9405421000</v>
      </c>
      <c r="M992" t="s">
        <v>10</v>
      </c>
      <c r="N992">
        <v>40</v>
      </c>
      <c r="O992" t="s">
        <v>958</v>
      </c>
      <c r="P992">
        <v>1</v>
      </c>
      <c r="Q992" s="12">
        <v>10000</v>
      </c>
      <c r="R992" s="22">
        <v>30</v>
      </c>
      <c r="S992" s="12">
        <v>2400</v>
      </c>
      <c r="T992" s="12">
        <f t="shared" si="35"/>
        <v>80</v>
      </c>
      <c r="V992" s="12">
        <v>3000</v>
      </c>
      <c r="W992" t="s">
        <v>28</v>
      </c>
      <c r="X992" t="s">
        <v>962</v>
      </c>
      <c r="Y992" t="s">
        <v>1150</v>
      </c>
      <c r="AA992">
        <v>153</v>
      </c>
      <c r="AB992">
        <v>117</v>
      </c>
      <c r="AC992">
        <v>30</v>
      </c>
      <c r="AE992" t="s">
        <v>2845</v>
      </c>
    </row>
    <row r="993" spans="1:31" x14ac:dyDescent="0.3">
      <c r="A993" s="14" t="s">
        <v>25</v>
      </c>
      <c r="B993" t="s">
        <v>932</v>
      </c>
      <c r="C993" t="s">
        <v>880</v>
      </c>
      <c r="D993" t="s">
        <v>56</v>
      </c>
      <c r="E993" s="7">
        <v>872016975395299</v>
      </c>
      <c r="F993" s="7">
        <v>911401814487</v>
      </c>
      <c r="G993" t="s">
        <v>2831</v>
      </c>
      <c r="H993" s="4">
        <v>600</v>
      </c>
      <c r="I993" s="4">
        <v>600</v>
      </c>
      <c r="J993" s="4">
        <f t="shared" si="33"/>
        <v>720</v>
      </c>
      <c r="K993" s="10">
        <v>0</v>
      </c>
      <c r="L993" s="7">
        <v>9405421000</v>
      </c>
      <c r="M993" t="s">
        <v>10</v>
      </c>
      <c r="N993">
        <v>40</v>
      </c>
      <c r="O993" t="s">
        <v>958</v>
      </c>
      <c r="P993">
        <v>1</v>
      </c>
      <c r="Q993" s="12">
        <v>10000</v>
      </c>
      <c r="R993" s="22">
        <v>50</v>
      </c>
      <c r="S993" s="12">
        <v>4000</v>
      </c>
      <c r="T993" s="12">
        <f t="shared" si="35"/>
        <v>80</v>
      </c>
      <c r="V993" s="12">
        <v>6500</v>
      </c>
      <c r="W993" t="s">
        <v>28</v>
      </c>
      <c r="X993" t="s">
        <v>962</v>
      </c>
      <c r="Y993" t="s">
        <v>1150</v>
      </c>
      <c r="AA993">
        <v>188</v>
      </c>
      <c r="AB993">
        <v>129</v>
      </c>
      <c r="AC993">
        <v>30</v>
      </c>
      <c r="AE993" t="s">
        <v>2845</v>
      </c>
    </row>
    <row r="994" spans="1:31" x14ac:dyDescent="0.3">
      <c r="A994" s="14" t="s">
        <v>25</v>
      </c>
      <c r="B994" t="s">
        <v>932</v>
      </c>
      <c r="C994" t="s">
        <v>880</v>
      </c>
      <c r="D994" t="s">
        <v>56</v>
      </c>
      <c r="E994" s="7">
        <v>872016975394599</v>
      </c>
      <c r="F994" s="7">
        <v>911401814387</v>
      </c>
      <c r="G994" t="s">
        <v>2832</v>
      </c>
      <c r="H994" s="4">
        <v>600</v>
      </c>
      <c r="I994" s="4">
        <v>600</v>
      </c>
      <c r="J994" s="4">
        <f t="shared" si="33"/>
        <v>720</v>
      </c>
      <c r="K994" s="10">
        <v>0</v>
      </c>
      <c r="L994" s="7">
        <v>9405421000</v>
      </c>
      <c r="M994" t="s">
        <v>10</v>
      </c>
      <c r="N994">
        <v>40</v>
      </c>
      <c r="O994" t="s">
        <v>958</v>
      </c>
      <c r="P994">
        <v>1</v>
      </c>
      <c r="Q994" s="12">
        <v>10000</v>
      </c>
      <c r="R994" s="22">
        <v>50</v>
      </c>
      <c r="S994" s="12">
        <v>4000</v>
      </c>
      <c r="T994" s="12">
        <f t="shared" si="35"/>
        <v>80</v>
      </c>
      <c r="V994" s="12">
        <v>4000</v>
      </c>
      <c r="W994" t="s">
        <v>28</v>
      </c>
      <c r="X994" t="s">
        <v>962</v>
      </c>
      <c r="Y994" t="s">
        <v>1150</v>
      </c>
      <c r="AA994">
        <v>188</v>
      </c>
      <c r="AB994">
        <v>129</v>
      </c>
      <c r="AC994">
        <v>30</v>
      </c>
      <c r="AE994" t="s">
        <v>2845</v>
      </c>
    </row>
    <row r="995" spans="1:31" x14ac:dyDescent="0.3">
      <c r="A995" s="14" t="s">
        <v>25</v>
      </c>
      <c r="B995" t="s">
        <v>932</v>
      </c>
      <c r="C995" t="s">
        <v>880</v>
      </c>
      <c r="D995" t="s">
        <v>56</v>
      </c>
      <c r="E995" s="7">
        <v>872016975393899</v>
      </c>
      <c r="F995" s="7">
        <v>911401814287</v>
      </c>
      <c r="G995" t="s">
        <v>2833</v>
      </c>
      <c r="H995" s="4">
        <v>600</v>
      </c>
      <c r="I995" s="4">
        <v>600</v>
      </c>
      <c r="J995" s="4">
        <f t="shared" si="33"/>
        <v>720</v>
      </c>
      <c r="K995" s="10">
        <v>0</v>
      </c>
      <c r="L995" s="7">
        <v>9405421000</v>
      </c>
      <c r="M995" t="s">
        <v>10</v>
      </c>
      <c r="N995">
        <v>40</v>
      </c>
      <c r="O995" t="s">
        <v>959</v>
      </c>
      <c r="P995">
        <v>1</v>
      </c>
      <c r="Q995" s="12">
        <v>10000</v>
      </c>
      <c r="R995" s="22">
        <v>50</v>
      </c>
      <c r="S995" s="12">
        <v>4000</v>
      </c>
      <c r="T995" s="12">
        <f t="shared" si="35"/>
        <v>80</v>
      </c>
      <c r="V995" s="12">
        <v>3000</v>
      </c>
      <c r="W995" t="s">
        <v>28</v>
      </c>
      <c r="X995" t="s">
        <v>962</v>
      </c>
      <c r="Y995" t="s">
        <v>1150</v>
      </c>
      <c r="AA995">
        <v>188</v>
      </c>
      <c r="AB995">
        <v>129</v>
      </c>
      <c r="AC995">
        <v>30</v>
      </c>
      <c r="AE995" t="s">
        <v>2845</v>
      </c>
    </row>
    <row r="996" spans="1:31" x14ac:dyDescent="0.3">
      <c r="A996" s="14" t="s">
        <v>25</v>
      </c>
      <c r="B996" t="s">
        <v>932</v>
      </c>
      <c r="C996" t="s">
        <v>880</v>
      </c>
      <c r="D996" t="s">
        <v>56</v>
      </c>
      <c r="E996" s="7">
        <v>872016975386099</v>
      </c>
      <c r="F996" s="7">
        <v>911401813587</v>
      </c>
      <c r="G996" t="s">
        <v>2834</v>
      </c>
      <c r="H996" s="4">
        <v>300</v>
      </c>
      <c r="I996" s="4">
        <v>300</v>
      </c>
      <c r="J996" s="4">
        <f t="shared" si="33"/>
        <v>360</v>
      </c>
      <c r="K996" s="10">
        <v>0</v>
      </c>
      <c r="L996" s="7">
        <v>9405421000</v>
      </c>
      <c r="M996" t="s">
        <v>10</v>
      </c>
      <c r="N996">
        <v>40</v>
      </c>
      <c r="O996" t="s">
        <v>959</v>
      </c>
      <c r="P996">
        <v>1</v>
      </c>
      <c r="Q996" s="12">
        <v>10000</v>
      </c>
      <c r="R996" s="22">
        <v>10</v>
      </c>
      <c r="S996" s="12">
        <v>800</v>
      </c>
      <c r="T996" s="12">
        <f t="shared" si="35"/>
        <v>80</v>
      </c>
      <c r="V996" s="12">
        <v>6500</v>
      </c>
      <c r="W996" t="s">
        <v>28</v>
      </c>
      <c r="X996" t="s">
        <v>962</v>
      </c>
      <c r="Y996" t="s">
        <v>1150</v>
      </c>
      <c r="AA996">
        <v>103</v>
      </c>
      <c r="AB996">
        <v>58</v>
      </c>
      <c r="AC996">
        <v>28</v>
      </c>
      <c r="AE996" t="s">
        <v>2845</v>
      </c>
    </row>
    <row r="997" spans="1:31" x14ac:dyDescent="0.3">
      <c r="A997" s="14" t="s">
        <v>25</v>
      </c>
      <c r="B997" t="s">
        <v>932</v>
      </c>
      <c r="C997" t="s">
        <v>880</v>
      </c>
      <c r="D997" t="s">
        <v>56</v>
      </c>
      <c r="E997" s="7">
        <v>872016975385399</v>
      </c>
      <c r="F997" s="7">
        <v>911401813487</v>
      </c>
      <c r="G997" t="s">
        <v>2835</v>
      </c>
      <c r="H997" s="4">
        <v>300</v>
      </c>
      <c r="I997" s="4">
        <v>300</v>
      </c>
      <c r="J997" s="4">
        <f t="shared" si="33"/>
        <v>360</v>
      </c>
      <c r="K997" s="10">
        <v>0</v>
      </c>
      <c r="L997" s="7">
        <v>9405421000</v>
      </c>
      <c r="M997" t="s">
        <v>10</v>
      </c>
      <c r="N997">
        <v>40</v>
      </c>
      <c r="O997" t="s">
        <v>959</v>
      </c>
      <c r="P997">
        <v>1</v>
      </c>
      <c r="Q997" s="12">
        <v>10000</v>
      </c>
      <c r="R997" s="22">
        <v>10</v>
      </c>
      <c r="S997" s="12">
        <v>800</v>
      </c>
      <c r="T997" s="12">
        <f t="shared" si="35"/>
        <v>80</v>
      </c>
      <c r="V997" s="12">
        <v>4000</v>
      </c>
      <c r="W997" t="s">
        <v>28</v>
      </c>
      <c r="X997" t="s">
        <v>962</v>
      </c>
      <c r="Y997" t="s">
        <v>1150</v>
      </c>
      <c r="AA997">
        <v>103</v>
      </c>
      <c r="AB997">
        <v>58</v>
      </c>
      <c r="AC997">
        <v>28</v>
      </c>
      <c r="AE997" t="s">
        <v>2845</v>
      </c>
    </row>
    <row r="998" spans="1:31" x14ac:dyDescent="0.3">
      <c r="A998" s="14" t="s">
        <v>25</v>
      </c>
      <c r="B998" t="s">
        <v>932</v>
      </c>
      <c r="C998" t="s">
        <v>880</v>
      </c>
      <c r="D998" t="s">
        <v>56</v>
      </c>
      <c r="E998" s="7">
        <v>872016975384699</v>
      </c>
      <c r="F998" s="7">
        <v>911401813387</v>
      </c>
      <c r="G998" t="s">
        <v>2836</v>
      </c>
      <c r="H998" s="4">
        <v>300</v>
      </c>
      <c r="I998" s="4">
        <v>300</v>
      </c>
      <c r="J998" s="4">
        <f t="shared" si="33"/>
        <v>360</v>
      </c>
      <c r="K998" s="10">
        <v>0</v>
      </c>
      <c r="L998" s="7">
        <v>9405421000</v>
      </c>
      <c r="M998" t="s">
        <v>10</v>
      </c>
      <c r="N998">
        <v>40</v>
      </c>
      <c r="O998" t="s">
        <v>959</v>
      </c>
      <c r="P998">
        <v>1</v>
      </c>
      <c r="Q998" s="12">
        <v>10000</v>
      </c>
      <c r="R998" s="22">
        <v>10</v>
      </c>
      <c r="S998" s="12">
        <v>800</v>
      </c>
      <c r="T998" s="12">
        <f t="shared" si="35"/>
        <v>80</v>
      </c>
      <c r="V998" s="12">
        <v>3000</v>
      </c>
      <c r="W998" t="s">
        <v>28</v>
      </c>
      <c r="X998" t="s">
        <v>962</v>
      </c>
      <c r="Y998" t="s">
        <v>1150</v>
      </c>
      <c r="AA998">
        <v>103</v>
      </c>
      <c r="AB998">
        <v>58</v>
      </c>
      <c r="AC998">
        <v>28</v>
      </c>
      <c r="AE998" t="s">
        <v>2845</v>
      </c>
    </row>
    <row r="999" spans="1:31" x14ac:dyDescent="0.3">
      <c r="A999" s="14" t="s">
        <v>25</v>
      </c>
      <c r="B999" t="s">
        <v>932</v>
      </c>
      <c r="C999" t="s">
        <v>880</v>
      </c>
      <c r="D999" t="s">
        <v>56</v>
      </c>
      <c r="E999" s="7">
        <v>872016975398399</v>
      </c>
      <c r="F999" s="7">
        <v>911401814787</v>
      </c>
      <c r="G999" t="s">
        <v>2837</v>
      </c>
      <c r="H999" s="4">
        <v>1230</v>
      </c>
      <c r="I999" s="4">
        <v>1230</v>
      </c>
      <c r="J999" s="4">
        <f t="shared" si="33"/>
        <v>1476</v>
      </c>
      <c r="K999" s="10">
        <v>0</v>
      </c>
      <c r="L999" s="7">
        <v>9405421000</v>
      </c>
      <c r="M999" t="s">
        <v>10</v>
      </c>
      <c r="N999">
        <v>20</v>
      </c>
      <c r="O999" t="s">
        <v>958</v>
      </c>
      <c r="P999">
        <v>1</v>
      </c>
      <c r="Q999" s="12">
        <v>10000</v>
      </c>
      <c r="R999" s="22">
        <v>100</v>
      </c>
      <c r="S999" s="12">
        <v>8000</v>
      </c>
      <c r="T999" s="12">
        <f t="shared" si="35"/>
        <v>80</v>
      </c>
      <c r="V999" s="12">
        <v>6500</v>
      </c>
      <c r="W999" t="s">
        <v>28</v>
      </c>
      <c r="X999" t="s">
        <v>962</v>
      </c>
      <c r="Y999" t="s">
        <v>1150</v>
      </c>
      <c r="AA999">
        <v>274</v>
      </c>
      <c r="AB999">
        <v>196</v>
      </c>
      <c r="AC999">
        <v>30</v>
      </c>
      <c r="AE999" t="s">
        <v>2845</v>
      </c>
    </row>
    <row r="1000" spans="1:31" x14ac:dyDescent="0.3">
      <c r="A1000" s="14" t="s">
        <v>25</v>
      </c>
      <c r="B1000" t="s">
        <v>932</v>
      </c>
      <c r="C1000" t="s">
        <v>880</v>
      </c>
      <c r="D1000" t="s">
        <v>56</v>
      </c>
      <c r="E1000" s="7">
        <v>872016975397699</v>
      </c>
      <c r="F1000" s="7">
        <v>911401814687</v>
      </c>
      <c r="G1000" t="s">
        <v>2838</v>
      </c>
      <c r="H1000" s="4">
        <v>1230</v>
      </c>
      <c r="I1000" s="4">
        <v>1230</v>
      </c>
      <c r="J1000" s="4">
        <f t="shared" si="33"/>
        <v>1476</v>
      </c>
      <c r="K1000" s="10">
        <v>0</v>
      </c>
      <c r="L1000" s="7">
        <v>9405421000</v>
      </c>
      <c r="M1000" t="s">
        <v>10</v>
      </c>
      <c r="N1000">
        <v>20</v>
      </c>
      <c r="O1000" t="s">
        <v>958</v>
      </c>
      <c r="P1000">
        <v>1</v>
      </c>
      <c r="Q1000" s="12">
        <v>10000</v>
      </c>
      <c r="R1000" s="22">
        <v>100</v>
      </c>
      <c r="S1000" s="12">
        <v>8000</v>
      </c>
      <c r="T1000" s="12">
        <f t="shared" si="35"/>
        <v>80</v>
      </c>
      <c r="V1000" s="12">
        <v>4000</v>
      </c>
      <c r="W1000" t="s">
        <v>28</v>
      </c>
      <c r="X1000" t="s">
        <v>962</v>
      </c>
      <c r="Y1000" t="s">
        <v>1150</v>
      </c>
      <c r="AA1000">
        <v>274</v>
      </c>
      <c r="AB1000">
        <v>196</v>
      </c>
      <c r="AC1000">
        <v>30</v>
      </c>
      <c r="AE1000" t="s">
        <v>2845</v>
      </c>
    </row>
    <row r="1001" spans="1:31" x14ac:dyDescent="0.3">
      <c r="A1001" s="14" t="s">
        <v>25</v>
      </c>
      <c r="B1001" t="s">
        <v>932</v>
      </c>
      <c r="C1001" t="s">
        <v>880</v>
      </c>
      <c r="D1001" t="s">
        <v>56</v>
      </c>
      <c r="E1001" s="7">
        <v>872016975396999</v>
      </c>
      <c r="F1001" s="7">
        <v>911401814587</v>
      </c>
      <c r="G1001" t="s">
        <v>2839</v>
      </c>
      <c r="H1001" s="4">
        <v>1230</v>
      </c>
      <c r="I1001" s="4">
        <v>1230</v>
      </c>
      <c r="J1001" s="4">
        <f t="shared" ref="J1001:J1064" si="36">ROUND(I1001*1.2,2)</f>
        <v>1476</v>
      </c>
      <c r="K1001" s="10">
        <v>0</v>
      </c>
      <c r="L1001" s="7">
        <v>9405421000</v>
      </c>
      <c r="M1001" t="s">
        <v>10</v>
      </c>
      <c r="N1001">
        <v>20</v>
      </c>
      <c r="O1001" t="s">
        <v>958</v>
      </c>
      <c r="P1001">
        <v>1</v>
      </c>
      <c r="Q1001" s="12">
        <v>10000</v>
      </c>
      <c r="R1001" s="22">
        <v>100</v>
      </c>
      <c r="S1001" s="12">
        <v>8000</v>
      </c>
      <c r="T1001" s="12">
        <f t="shared" si="35"/>
        <v>80</v>
      </c>
      <c r="V1001" s="12">
        <v>3000</v>
      </c>
      <c r="W1001" t="s">
        <v>28</v>
      </c>
      <c r="X1001" t="s">
        <v>962</v>
      </c>
      <c r="Y1001" t="s">
        <v>1150</v>
      </c>
      <c r="AA1001">
        <v>274</v>
      </c>
      <c r="AB1001">
        <v>196</v>
      </c>
      <c r="AC1001">
        <v>30</v>
      </c>
      <c r="AE1001" t="s">
        <v>2845</v>
      </c>
    </row>
    <row r="1002" spans="1:31" x14ac:dyDescent="0.3">
      <c r="A1002" s="14" t="s">
        <v>25</v>
      </c>
      <c r="B1002" t="s">
        <v>932</v>
      </c>
      <c r="C1002" t="s">
        <v>880</v>
      </c>
      <c r="D1002" t="s">
        <v>56</v>
      </c>
      <c r="E1002" s="7">
        <v>871951452765299</v>
      </c>
      <c r="F1002" s="7">
        <v>911401841282</v>
      </c>
      <c r="G1002" t="s">
        <v>631</v>
      </c>
      <c r="H1002" s="4">
        <v>2680</v>
      </c>
      <c r="I1002" s="4">
        <v>2680</v>
      </c>
      <c r="J1002" s="4">
        <f t="shared" si="36"/>
        <v>3216</v>
      </c>
      <c r="K1002" s="10">
        <v>0</v>
      </c>
      <c r="L1002" s="7">
        <v>9405421000</v>
      </c>
      <c r="M1002" t="s">
        <v>10</v>
      </c>
      <c r="N1002">
        <v>6</v>
      </c>
      <c r="O1002" t="s">
        <v>959</v>
      </c>
      <c r="P1002">
        <v>1</v>
      </c>
      <c r="Q1002" s="12">
        <v>15000</v>
      </c>
      <c r="R1002" s="22">
        <v>150</v>
      </c>
      <c r="S1002" s="12">
        <v>13500</v>
      </c>
      <c r="T1002" s="12">
        <f t="shared" si="35"/>
        <v>90</v>
      </c>
      <c r="V1002" s="12">
        <v>6500</v>
      </c>
      <c r="W1002" t="s">
        <v>28</v>
      </c>
      <c r="X1002" t="s">
        <v>962</v>
      </c>
      <c r="Y1002" t="s">
        <v>1150</v>
      </c>
      <c r="AE1002" t="s">
        <v>2841</v>
      </c>
    </row>
    <row r="1003" spans="1:31" x14ac:dyDescent="0.3">
      <c r="A1003" s="14" t="s">
        <v>25</v>
      </c>
      <c r="B1003" t="s">
        <v>932</v>
      </c>
      <c r="C1003" t="s">
        <v>880</v>
      </c>
      <c r="D1003" t="s">
        <v>56</v>
      </c>
      <c r="E1003" s="7">
        <v>871951452764599</v>
      </c>
      <c r="F1003" s="7">
        <v>911401841182</v>
      </c>
      <c r="G1003" t="s">
        <v>632</v>
      </c>
      <c r="H1003" s="4">
        <v>2680</v>
      </c>
      <c r="I1003" s="4">
        <v>2680</v>
      </c>
      <c r="J1003" s="4">
        <f t="shared" si="36"/>
        <v>3216</v>
      </c>
      <c r="K1003" s="10">
        <v>0</v>
      </c>
      <c r="L1003" s="7">
        <v>9405421000</v>
      </c>
      <c r="M1003" t="s">
        <v>10</v>
      </c>
      <c r="N1003">
        <v>6</v>
      </c>
      <c r="O1003" t="s">
        <v>959</v>
      </c>
      <c r="P1003">
        <v>1</v>
      </c>
      <c r="Q1003" s="12">
        <v>15000</v>
      </c>
      <c r="R1003" s="22">
        <v>150</v>
      </c>
      <c r="S1003" s="12">
        <v>13500</v>
      </c>
      <c r="T1003" s="12">
        <f t="shared" si="35"/>
        <v>90</v>
      </c>
      <c r="V1003" s="12">
        <v>4000</v>
      </c>
      <c r="W1003" t="s">
        <v>28</v>
      </c>
      <c r="X1003" t="s">
        <v>962</v>
      </c>
      <c r="Y1003" t="s">
        <v>1150</v>
      </c>
      <c r="AE1003" t="s">
        <v>2841</v>
      </c>
    </row>
    <row r="1004" spans="1:31" x14ac:dyDescent="0.3">
      <c r="A1004" s="14" t="s">
        <v>25</v>
      </c>
      <c r="B1004" t="s">
        <v>932</v>
      </c>
      <c r="C1004" t="s">
        <v>880</v>
      </c>
      <c r="D1004" t="s">
        <v>56</v>
      </c>
      <c r="E1004" s="7">
        <v>871951452767699</v>
      </c>
      <c r="F1004" s="7">
        <v>911401841482</v>
      </c>
      <c r="G1004" t="s">
        <v>633</v>
      </c>
      <c r="H1004" s="4">
        <v>3360</v>
      </c>
      <c r="I1004" s="4">
        <v>3360</v>
      </c>
      <c r="J1004" s="4">
        <f t="shared" si="36"/>
        <v>4032</v>
      </c>
      <c r="K1004" s="10">
        <v>0</v>
      </c>
      <c r="L1004" s="7">
        <v>9405421000</v>
      </c>
      <c r="M1004" t="s">
        <v>10</v>
      </c>
      <c r="N1004">
        <v>6</v>
      </c>
      <c r="O1004" t="s">
        <v>959</v>
      </c>
      <c r="P1004">
        <v>1</v>
      </c>
      <c r="Q1004" s="12">
        <v>15000</v>
      </c>
      <c r="R1004" s="22">
        <v>200</v>
      </c>
      <c r="S1004" s="12">
        <v>18000</v>
      </c>
      <c r="T1004" s="12">
        <f t="shared" si="35"/>
        <v>90</v>
      </c>
      <c r="V1004" s="12">
        <v>6500</v>
      </c>
      <c r="W1004" t="s">
        <v>28</v>
      </c>
      <c r="X1004" t="s">
        <v>962</v>
      </c>
      <c r="Y1004" t="s">
        <v>1150</v>
      </c>
      <c r="AE1004" t="s">
        <v>2841</v>
      </c>
    </row>
    <row r="1005" spans="1:31" x14ac:dyDescent="0.3">
      <c r="A1005" s="14" t="s">
        <v>25</v>
      </c>
      <c r="B1005" t="s">
        <v>932</v>
      </c>
      <c r="C1005" t="s">
        <v>880</v>
      </c>
      <c r="D1005" t="s">
        <v>56</v>
      </c>
      <c r="E1005" s="7">
        <v>871951452766999</v>
      </c>
      <c r="F1005" s="7">
        <v>911401841382</v>
      </c>
      <c r="G1005" t="s">
        <v>634</v>
      </c>
      <c r="H1005" s="4">
        <v>3360</v>
      </c>
      <c r="I1005" s="4">
        <v>3360</v>
      </c>
      <c r="J1005" s="4">
        <f t="shared" si="36"/>
        <v>4032</v>
      </c>
      <c r="K1005" s="10">
        <v>0</v>
      </c>
      <c r="L1005" s="7">
        <v>9405421000</v>
      </c>
      <c r="M1005" t="s">
        <v>10</v>
      </c>
      <c r="N1005">
        <v>6</v>
      </c>
      <c r="O1005" t="s">
        <v>959</v>
      </c>
      <c r="P1005">
        <v>1</v>
      </c>
      <c r="Q1005" s="12">
        <v>15000</v>
      </c>
      <c r="R1005" s="22">
        <v>200</v>
      </c>
      <c r="S1005" s="12">
        <v>18000</v>
      </c>
      <c r="T1005" s="12">
        <f t="shared" si="35"/>
        <v>90</v>
      </c>
      <c r="V1005" s="12">
        <v>4000</v>
      </c>
      <c r="W1005" t="s">
        <v>28</v>
      </c>
      <c r="X1005" t="s">
        <v>962</v>
      </c>
      <c r="Y1005" t="s">
        <v>1150</v>
      </c>
      <c r="AE1005" t="s">
        <v>2841</v>
      </c>
    </row>
    <row r="1006" spans="1:31" x14ac:dyDescent="0.3">
      <c r="A1006" s="14" t="s">
        <v>25</v>
      </c>
      <c r="B1006" t="s">
        <v>932</v>
      </c>
      <c r="C1006" t="s">
        <v>880</v>
      </c>
      <c r="D1006" t="s">
        <v>56</v>
      </c>
      <c r="E1006" s="7">
        <v>871951450022899</v>
      </c>
      <c r="F1006" s="7">
        <v>911401829481</v>
      </c>
      <c r="G1006" t="s">
        <v>635</v>
      </c>
      <c r="H1006" s="4">
        <v>460</v>
      </c>
      <c r="I1006" s="4">
        <v>460</v>
      </c>
      <c r="J1006" s="4">
        <f t="shared" si="36"/>
        <v>552</v>
      </c>
      <c r="K1006" s="10">
        <v>0</v>
      </c>
      <c r="L1006" s="7">
        <v>9405421000</v>
      </c>
      <c r="M1006" t="s">
        <v>10</v>
      </c>
      <c r="N1006">
        <v>36</v>
      </c>
      <c r="O1006" t="s">
        <v>959</v>
      </c>
      <c r="P1006">
        <v>1</v>
      </c>
      <c r="Q1006" s="12">
        <v>15000</v>
      </c>
      <c r="R1006" s="22">
        <v>30</v>
      </c>
      <c r="S1006" s="12">
        <v>2200</v>
      </c>
      <c r="T1006" s="12">
        <f t="shared" si="35"/>
        <v>73.333333333333329</v>
      </c>
      <c r="V1006" s="12">
        <v>3000</v>
      </c>
      <c r="W1006" t="s">
        <v>28</v>
      </c>
      <c r="X1006" t="s">
        <v>962</v>
      </c>
      <c r="Y1006" t="s">
        <v>1150</v>
      </c>
      <c r="AE1006" t="s">
        <v>2841</v>
      </c>
    </row>
    <row r="1007" spans="1:31" x14ac:dyDescent="0.3">
      <c r="A1007" s="14" t="s">
        <v>25</v>
      </c>
      <c r="B1007" t="s">
        <v>932</v>
      </c>
      <c r="C1007" t="s">
        <v>880</v>
      </c>
      <c r="D1007" t="s">
        <v>56</v>
      </c>
      <c r="E1007" s="7">
        <v>871951450021199</v>
      </c>
      <c r="F1007" s="7">
        <v>911401829381</v>
      </c>
      <c r="G1007" t="s">
        <v>636</v>
      </c>
      <c r="H1007" s="4">
        <v>460</v>
      </c>
      <c r="I1007" s="4">
        <v>460</v>
      </c>
      <c r="J1007" s="4">
        <f t="shared" si="36"/>
        <v>552</v>
      </c>
      <c r="K1007" s="10">
        <v>0</v>
      </c>
      <c r="L1007" s="7">
        <v>9405421000</v>
      </c>
      <c r="M1007" t="s">
        <v>10</v>
      </c>
      <c r="N1007">
        <v>36</v>
      </c>
      <c r="O1007" t="s">
        <v>959</v>
      </c>
      <c r="P1007">
        <v>1</v>
      </c>
      <c r="Q1007" s="12">
        <v>15000</v>
      </c>
      <c r="R1007" s="22">
        <v>30</v>
      </c>
      <c r="S1007" s="12">
        <v>2400</v>
      </c>
      <c r="T1007" s="12">
        <f t="shared" si="35"/>
        <v>80</v>
      </c>
      <c r="V1007" s="12">
        <v>6500</v>
      </c>
      <c r="W1007" t="s">
        <v>28</v>
      </c>
      <c r="X1007" t="s">
        <v>962</v>
      </c>
      <c r="Y1007" t="s">
        <v>1150</v>
      </c>
      <c r="AE1007" t="s">
        <v>2841</v>
      </c>
    </row>
    <row r="1008" spans="1:31" x14ac:dyDescent="0.3">
      <c r="A1008" s="14" t="s">
        <v>25</v>
      </c>
      <c r="B1008" t="s">
        <v>932</v>
      </c>
      <c r="C1008" t="s">
        <v>880</v>
      </c>
      <c r="D1008" t="s">
        <v>56</v>
      </c>
      <c r="E1008" s="7">
        <v>871951450006899</v>
      </c>
      <c r="F1008" s="7">
        <v>911401828981</v>
      </c>
      <c r="G1008" t="s">
        <v>637</v>
      </c>
      <c r="H1008" s="4">
        <v>460</v>
      </c>
      <c r="I1008" s="4">
        <v>460</v>
      </c>
      <c r="J1008" s="4">
        <f t="shared" si="36"/>
        <v>552</v>
      </c>
      <c r="K1008" s="10">
        <v>0</v>
      </c>
      <c r="L1008" s="7">
        <v>9405421000</v>
      </c>
      <c r="M1008" t="s">
        <v>10</v>
      </c>
      <c r="N1008">
        <v>36</v>
      </c>
      <c r="O1008" t="s">
        <v>959</v>
      </c>
      <c r="P1008">
        <v>1</v>
      </c>
      <c r="Q1008" s="12">
        <v>15000</v>
      </c>
      <c r="R1008" s="22">
        <v>30</v>
      </c>
      <c r="S1008" s="12">
        <v>2400</v>
      </c>
      <c r="T1008" s="12">
        <f t="shared" ref="T1008:T1030" si="37">S1008/R1008</f>
        <v>80</v>
      </c>
      <c r="V1008" s="12">
        <v>4000</v>
      </c>
      <c r="W1008" t="s">
        <v>28</v>
      </c>
      <c r="X1008" t="s">
        <v>962</v>
      </c>
      <c r="Y1008" t="s">
        <v>1150</v>
      </c>
      <c r="AE1008" t="s">
        <v>2841</v>
      </c>
    </row>
    <row r="1009" spans="1:31" x14ac:dyDescent="0.3">
      <c r="A1009" s="14" t="s">
        <v>25</v>
      </c>
      <c r="B1009" t="s">
        <v>932</v>
      </c>
      <c r="C1009" t="s">
        <v>880</v>
      </c>
      <c r="D1009" t="s">
        <v>56</v>
      </c>
      <c r="E1009" s="7">
        <v>871951450024299</v>
      </c>
      <c r="F1009" s="7">
        <v>911401829681</v>
      </c>
      <c r="G1009" t="s">
        <v>638</v>
      </c>
      <c r="H1009" s="4">
        <v>600</v>
      </c>
      <c r="I1009" s="4">
        <v>600</v>
      </c>
      <c r="J1009" s="4">
        <f t="shared" si="36"/>
        <v>720</v>
      </c>
      <c r="K1009" s="10">
        <v>0</v>
      </c>
      <c r="L1009" s="7">
        <v>9405421000</v>
      </c>
      <c r="M1009" t="s">
        <v>10</v>
      </c>
      <c r="N1009">
        <v>24</v>
      </c>
      <c r="O1009" t="s">
        <v>959</v>
      </c>
      <c r="P1009">
        <v>1</v>
      </c>
      <c r="Q1009" s="12">
        <v>15000</v>
      </c>
      <c r="R1009" s="22">
        <v>50</v>
      </c>
      <c r="S1009" s="12">
        <v>3700</v>
      </c>
      <c r="T1009" s="12">
        <f t="shared" si="37"/>
        <v>74</v>
      </c>
      <c r="V1009" s="12">
        <v>3000</v>
      </c>
      <c r="W1009" t="s">
        <v>28</v>
      </c>
      <c r="X1009" t="s">
        <v>962</v>
      </c>
      <c r="Y1009" t="s">
        <v>1150</v>
      </c>
      <c r="AE1009" t="s">
        <v>2841</v>
      </c>
    </row>
    <row r="1010" spans="1:31" x14ac:dyDescent="0.3">
      <c r="A1010" s="14" t="s">
        <v>25</v>
      </c>
      <c r="B1010" t="s">
        <v>932</v>
      </c>
      <c r="C1010" t="s">
        <v>880</v>
      </c>
      <c r="D1010" t="s">
        <v>56</v>
      </c>
      <c r="E1010" s="7">
        <v>871951450023599</v>
      </c>
      <c r="F1010" s="7">
        <v>911401829581</v>
      </c>
      <c r="G1010" t="s">
        <v>639</v>
      </c>
      <c r="H1010" s="4">
        <v>600</v>
      </c>
      <c r="I1010" s="4">
        <v>600</v>
      </c>
      <c r="J1010" s="4">
        <f t="shared" si="36"/>
        <v>720</v>
      </c>
      <c r="K1010" s="10">
        <v>0</v>
      </c>
      <c r="L1010" s="7">
        <v>9405421000</v>
      </c>
      <c r="M1010" t="s">
        <v>10</v>
      </c>
      <c r="N1010">
        <v>24</v>
      </c>
      <c r="O1010" t="s">
        <v>959</v>
      </c>
      <c r="P1010">
        <v>1</v>
      </c>
      <c r="Q1010" s="12">
        <v>15000</v>
      </c>
      <c r="R1010" s="22">
        <v>50</v>
      </c>
      <c r="S1010" s="12">
        <v>4000</v>
      </c>
      <c r="T1010" s="12">
        <f t="shared" si="37"/>
        <v>80</v>
      </c>
      <c r="V1010" s="12">
        <v>6500</v>
      </c>
      <c r="W1010" t="s">
        <v>28</v>
      </c>
      <c r="X1010" t="s">
        <v>962</v>
      </c>
      <c r="Y1010" t="s">
        <v>1150</v>
      </c>
      <c r="AE1010" t="s">
        <v>2841</v>
      </c>
    </row>
    <row r="1011" spans="1:31" x14ac:dyDescent="0.3">
      <c r="A1011" s="14" t="s">
        <v>25</v>
      </c>
      <c r="B1011" t="s">
        <v>932</v>
      </c>
      <c r="C1011" t="s">
        <v>880</v>
      </c>
      <c r="D1011" t="s">
        <v>56</v>
      </c>
      <c r="E1011" s="7">
        <v>871951450007599</v>
      </c>
      <c r="F1011" s="7">
        <v>911401829081</v>
      </c>
      <c r="G1011" t="s">
        <v>640</v>
      </c>
      <c r="H1011" s="4">
        <v>600</v>
      </c>
      <c r="I1011" s="4">
        <v>600</v>
      </c>
      <c r="J1011" s="4">
        <f t="shared" si="36"/>
        <v>720</v>
      </c>
      <c r="K1011" s="10">
        <v>0</v>
      </c>
      <c r="L1011" s="7">
        <v>9405421000</v>
      </c>
      <c r="M1011" t="s">
        <v>10</v>
      </c>
      <c r="N1011">
        <v>24</v>
      </c>
      <c r="O1011" t="s">
        <v>959</v>
      </c>
      <c r="P1011">
        <v>1</v>
      </c>
      <c r="Q1011" s="12">
        <v>15000</v>
      </c>
      <c r="R1011" s="22">
        <v>50</v>
      </c>
      <c r="S1011" s="12">
        <v>4000</v>
      </c>
      <c r="T1011" s="12">
        <f t="shared" si="37"/>
        <v>80</v>
      </c>
      <c r="V1011" s="12">
        <v>4000</v>
      </c>
      <c r="W1011" t="s">
        <v>28</v>
      </c>
      <c r="X1011" t="s">
        <v>962</v>
      </c>
      <c r="Y1011" t="s">
        <v>1150</v>
      </c>
      <c r="AE1011" t="s">
        <v>2841</v>
      </c>
    </row>
    <row r="1012" spans="1:31" x14ac:dyDescent="0.3">
      <c r="A1012" s="14" t="s">
        <v>25</v>
      </c>
      <c r="B1012" t="s">
        <v>932</v>
      </c>
      <c r="C1012" t="s">
        <v>880</v>
      </c>
      <c r="D1012" t="s">
        <v>56</v>
      </c>
      <c r="E1012" s="7">
        <v>871951450026699</v>
      </c>
      <c r="F1012" s="7">
        <v>911401829881</v>
      </c>
      <c r="G1012" t="s">
        <v>641</v>
      </c>
      <c r="H1012" s="4">
        <v>1230</v>
      </c>
      <c r="I1012" s="4">
        <v>1230</v>
      </c>
      <c r="J1012" s="4">
        <f t="shared" si="36"/>
        <v>1476</v>
      </c>
      <c r="K1012" s="10">
        <v>0</v>
      </c>
      <c r="L1012" s="7">
        <v>9405421000</v>
      </c>
      <c r="M1012" t="s">
        <v>10</v>
      </c>
      <c r="N1012">
        <v>12</v>
      </c>
      <c r="O1012" t="s">
        <v>959</v>
      </c>
      <c r="P1012">
        <v>1</v>
      </c>
      <c r="Q1012" s="12">
        <v>15000</v>
      </c>
      <c r="R1012" s="22">
        <v>100</v>
      </c>
      <c r="S1012" s="12">
        <v>7500</v>
      </c>
      <c r="T1012" s="12">
        <f t="shared" si="37"/>
        <v>75</v>
      </c>
      <c r="V1012" s="12">
        <v>3000</v>
      </c>
      <c r="W1012" t="s">
        <v>28</v>
      </c>
      <c r="X1012" t="s">
        <v>962</v>
      </c>
      <c r="Y1012" t="s">
        <v>1150</v>
      </c>
      <c r="AE1012" t="s">
        <v>2841</v>
      </c>
    </row>
    <row r="1013" spans="1:31" x14ac:dyDescent="0.3">
      <c r="A1013" s="14" t="s">
        <v>25</v>
      </c>
      <c r="B1013" t="s">
        <v>932</v>
      </c>
      <c r="C1013" t="s">
        <v>880</v>
      </c>
      <c r="D1013" t="s">
        <v>56</v>
      </c>
      <c r="E1013" s="7">
        <v>871951450025999</v>
      </c>
      <c r="F1013" s="7">
        <v>911401829781</v>
      </c>
      <c r="G1013" t="s">
        <v>642</v>
      </c>
      <c r="H1013" s="4">
        <v>1230</v>
      </c>
      <c r="I1013" s="4">
        <v>1230</v>
      </c>
      <c r="J1013" s="4">
        <f t="shared" si="36"/>
        <v>1476</v>
      </c>
      <c r="K1013" s="10">
        <v>0</v>
      </c>
      <c r="L1013" s="7">
        <v>9405421000</v>
      </c>
      <c r="M1013" t="s">
        <v>10</v>
      </c>
      <c r="N1013">
        <v>12</v>
      </c>
      <c r="O1013" t="s">
        <v>959</v>
      </c>
      <c r="P1013">
        <v>1</v>
      </c>
      <c r="Q1013" s="12">
        <v>15000</v>
      </c>
      <c r="R1013" s="22">
        <v>100</v>
      </c>
      <c r="S1013" s="12">
        <v>8000</v>
      </c>
      <c r="T1013" s="12">
        <f t="shared" si="37"/>
        <v>80</v>
      </c>
      <c r="V1013" s="12">
        <v>6500</v>
      </c>
      <c r="W1013" t="s">
        <v>28</v>
      </c>
      <c r="X1013" t="s">
        <v>962</v>
      </c>
      <c r="Y1013" t="s">
        <v>1150</v>
      </c>
      <c r="AE1013" t="s">
        <v>2841</v>
      </c>
    </row>
    <row r="1014" spans="1:31" x14ac:dyDescent="0.3">
      <c r="A1014" s="14" t="s">
        <v>25</v>
      </c>
      <c r="B1014" t="s">
        <v>932</v>
      </c>
      <c r="C1014" t="s">
        <v>880</v>
      </c>
      <c r="D1014" t="s">
        <v>56</v>
      </c>
      <c r="E1014" s="7">
        <v>871951450008299</v>
      </c>
      <c r="F1014" s="7">
        <v>911401829181</v>
      </c>
      <c r="G1014" t="s">
        <v>643</v>
      </c>
      <c r="H1014" s="4">
        <v>1230</v>
      </c>
      <c r="I1014" s="4">
        <v>1230</v>
      </c>
      <c r="J1014" s="4">
        <f t="shared" si="36"/>
        <v>1476</v>
      </c>
      <c r="K1014" s="10">
        <v>0</v>
      </c>
      <c r="L1014" s="7">
        <v>9405421000</v>
      </c>
      <c r="M1014" t="s">
        <v>10</v>
      </c>
      <c r="N1014">
        <v>12</v>
      </c>
      <c r="O1014" t="s">
        <v>959</v>
      </c>
      <c r="P1014">
        <v>1</v>
      </c>
      <c r="Q1014" s="12">
        <v>15000</v>
      </c>
      <c r="R1014" s="22">
        <v>100</v>
      </c>
      <c r="S1014" s="12">
        <v>8000</v>
      </c>
      <c r="T1014" s="12">
        <f t="shared" si="37"/>
        <v>80</v>
      </c>
      <c r="V1014" s="12">
        <v>4000</v>
      </c>
      <c r="W1014" t="s">
        <v>28</v>
      </c>
      <c r="X1014" t="s">
        <v>962</v>
      </c>
      <c r="Y1014" t="s">
        <v>1150</v>
      </c>
      <c r="AE1014" t="s">
        <v>2841</v>
      </c>
    </row>
    <row r="1015" spans="1:31" x14ac:dyDescent="0.3">
      <c r="A1015" s="14" t="s">
        <v>25</v>
      </c>
      <c r="B1015" t="s">
        <v>2778</v>
      </c>
      <c r="C1015" t="s">
        <v>779</v>
      </c>
      <c r="D1015" t="s">
        <v>56</v>
      </c>
      <c r="E1015" s="7">
        <v>871951434424200</v>
      </c>
      <c r="F1015" s="7">
        <v>929002695902</v>
      </c>
      <c r="G1015" t="s">
        <v>161</v>
      </c>
      <c r="H1015" s="4">
        <v>1270</v>
      </c>
      <c r="I1015" s="4">
        <v>1320</v>
      </c>
      <c r="J1015" s="4">
        <f t="shared" si="36"/>
        <v>1584</v>
      </c>
      <c r="K1015" s="10">
        <v>3.937007874015741E-2</v>
      </c>
      <c r="L1015" s="7">
        <v>9405423100</v>
      </c>
      <c r="M1015" t="s">
        <v>10</v>
      </c>
      <c r="N1015">
        <v>10</v>
      </c>
      <c r="O1015" t="s">
        <v>958</v>
      </c>
      <c r="P1015">
        <v>3</v>
      </c>
      <c r="Q1015" s="12">
        <v>35000</v>
      </c>
      <c r="R1015" s="22">
        <v>52</v>
      </c>
      <c r="S1015" s="12">
        <f>5*1450</f>
        <v>7250</v>
      </c>
      <c r="T1015" s="12">
        <f t="shared" si="37"/>
        <v>139.42307692307693</v>
      </c>
      <c r="U1015" s="12" t="s">
        <v>969</v>
      </c>
      <c r="V1015" s="12">
        <v>2700</v>
      </c>
      <c r="W1015">
        <v>24</v>
      </c>
      <c r="X1015" t="s">
        <v>1025</v>
      </c>
      <c r="Y1015" t="s">
        <v>967</v>
      </c>
      <c r="AA1015">
        <v>5000</v>
      </c>
      <c r="AB1015">
        <v>8</v>
      </c>
      <c r="AC1015">
        <v>1.3</v>
      </c>
      <c r="AD1015" s="25" t="s">
        <v>1026</v>
      </c>
      <c r="AE1015" t="s">
        <v>2845</v>
      </c>
    </row>
    <row r="1016" spans="1:31" x14ac:dyDescent="0.3">
      <c r="A1016" s="14" t="s">
        <v>25</v>
      </c>
      <c r="B1016" t="s">
        <v>2778</v>
      </c>
      <c r="C1016" t="s">
        <v>779</v>
      </c>
      <c r="D1016" t="s">
        <v>56</v>
      </c>
      <c r="E1016" s="7">
        <v>871951434426600</v>
      </c>
      <c r="F1016" s="7">
        <v>929002696002</v>
      </c>
      <c r="G1016" t="s">
        <v>162</v>
      </c>
      <c r="H1016" s="4">
        <v>1270</v>
      </c>
      <c r="I1016" s="4">
        <v>1320</v>
      </c>
      <c r="J1016" s="4">
        <f t="shared" si="36"/>
        <v>1584</v>
      </c>
      <c r="K1016" s="10">
        <v>3.937007874015741E-2</v>
      </c>
      <c r="L1016" s="7">
        <v>9405423100</v>
      </c>
      <c r="M1016" t="s">
        <v>10</v>
      </c>
      <c r="N1016">
        <v>10</v>
      </c>
      <c r="O1016" t="s">
        <v>958</v>
      </c>
      <c r="P1016">
        <v>3</v>
      </c>
      <c r="Q1016" s="12">
        <v>35000</v>
      </c>
      <c r="R1016" s="22">
        <v>52</v>
      </c>
      <c r="S1016" s="12">
        <f>5*1450</f>
        <v>7250</v>
      </c>
      <c r="T1016" s="12">
        <f t="shared" si="37"/>
        <v>139.42307692307693</v>
      </c>
      <c r="U1016" s="12" t="s">
        <v>969</v>
      </c>
      <c r="V1016" s="12">
        <v>3000</v>
      </c>
      <c r="W1016">
        <v>24</v>
      </c>
      <c r="X1016" t="s">
        <v>1025</v>
      </c>
      <c r="Y1016" t="s">
        <v>967</v>
      </c>
      <c r="AA1016">
        <v>5000</v>
      </c>
      <c r="AB1016">
        <v>8</v>
      </c>
      <c r="AC1016">
        <v>1.3</v>
      </c>
      <c r="AD1016" s="25" t="s">
        <v>1027</v>
      </c>
      <c r="AE1016" t="s">
        <v>2845</v>
      </c>
    </row>
    <row r="1017" spans="1:31" x14ac:dyDescent="0.3">
      <c r="A1017" s="14" t="s">
        <v>25</v>
      </c>
      <c r="B1017" t="s">
        <v>2778</v>
      </c>
      <c r="C1017" t="s">
        <v>779</v>
      </c>
      <c r="D1017" t="s">
        <v>56</v>
      </c>
      <c r="E1017" s="7">
        <v>871951434428000</v>
      </c>
      <c r="F1017" s="7">
        <v>929002696102</v>
      </c>
      <c r="G1017" t="s">
        <v>163</v>
      </c>
      <c r="H1017" s="4">
        <v>1270</v>
      </c>
      <c r="I1017" s="4">
        <v>1320</v>
      </c>
      <c r="J1017" s="4">
        <f t="shared" si="36"/>
        <v>1584</v>
      </c>
      <c r="K1017" s="10">
        <v>3.937007874015741E-2</v>
      </c>
      <c r="L1017" s="7">
        <v>9405423100</v>
      </c>
      <c r="M1017" t="s">
        <v>10</v>
      </c>
      <c r="N1017">
        <v>10</v>
      </c>
      <c r="O1017" t="s">
        <v>958</v>
      </c>
      <c r="P1017">
        <v>3</v>
      </c>
      <c r="Q1017" s="12">
        <v>35000</v>
      </c>
      <c r="R1017" s="22">
        <v>52</v>
      </c>
      <c r="S1017" s="12">
        <f>5*1600</f>
        <v>8000</v>
      </c>
      <c r="T1017" s="12">
        <f t="shared" si="37"/>
        <v>153.84615384615384</v>
      </c>
      <c r="U1017" s="12" t="s">
        <v>969</v>
      </c>
      <c r="V1017" s="12">
        <v>4000</v>
      </c>
      <c r="W1017">
        <v>24</v>
      </c>
      <c r="X1017" t="s">
        <v>1025</v>
      </c>
      <c r="Y1017" t="s">
        <v>967</v>
      </c>
      <c r="AA1017">
        <v>5000</v>
      </c>
      <c r="AB1017">
        <v>8</v>
      </c>
      <c r="AC1017">
        <v>1.3</v>
      </c>
      <c r="AD1017" s="25" t="s">
        <v>1028</v>
      </c>
      <c r="AE1017" t="s">
        <v>2845</v>
      </c>
    </row>
    <row r="1018" spans="1:31" x14ac:dyDescent="0.3">
      <c r="A1018" s="14" t="s">
        <v>25</v>
      </c>
      <c r="B1018" t="s">
        <v>2778</v>
      </c>
      <c r="C1018" t="s">
        <v>779</v>
      </c>
      <c r="D1018" t="s">
        <v>56</v>
      </c>
      <c r="E1018" s="7">
        <v>871951434430300</v>
      </c>
      <c r="F1018" s="7">
        <v>929002696202</v>
      </c>
      <c r="G1018" t="s">
        <v>164</v>
      </c>
      <c r="H1018" s="4">
        <v>1270</v>
      </c>
      <c r="I1018" s="4">
        <v>1320</v>
      </c>
      <c r="J1018" s="4">
        <f t="shared" si="36"/>
        <v>1584</v>
      </c>
      <c r="K1018" s="10">
        <v>3.937007874015741E-2</v>
      </c>
      <c r="L1018" s="7">
        <v>9405423100</v>
      </c>
      <c r="M1018" t="s">
        <v>10</v>
      </c>
      <c r="N1018">
        <v>10</v>
      </c>
      <c r="O1018" t="s">
        <v>958</v>
      </c>
      <c r="P1018">
        <v>3</v>
      </c>
      <c r="Q1018" s="12">
        <v>35000</v>
      </c>
      <c r="R1018" s="22">
        <v>52</v>
      </c>
      <c r="S1018" s="12">
        <f>5*1580</f>
        <v>7900</v>
      </c>
      <c r="T1018" s="12">
        <f t="shared" si="37"/>
        <v>151.92307692307693</v>
      </c>
      <c r="U1018" s="12" t="s">
        <v>969</v>
      </c>
      <c r="V1018" s="12">
        <v>6500</v>
      </c>
      <c r="W1018">
        <v>24</v>
      </c>
      <c r="X1018" t="s">
        <v>1025</v>
      </c>
      <c r="Y1018" t="s">
        <v>967</v>
      </c>
      <c r="AA1018">
        <v>5000</v>
      </c>
      <c r="AB1018">
        <v>8</v>
      </c>
      <c r="AC1018">
        <v>1.3</v>
      </c>
      <c r="AD1018" s="25" t="s">
        <v>1029</v>
      </c>
      <c r="AE1018" t="s">
        <v>2845</v>
      </c>
    </row>
    <row r="1019" spans="1:31" x14ac:dyDescent="0.3">
      <c r="A1019" s="14" t="s">
        <v>25</v>
      </c>
      <c r="B1019" t="s">
        <v>2778</v>
      </c>
      <c r="C1019" t="s">
        <v>779</v>
      </c>
      <c r="D1019" t="s">
        <v>56</v>
      </c>
      <c r="E1019" s="7">
        <v>871951434400600</v>
      </c>
      <c r="F1019" s="7">
        <v>929002694702</v>
      </c>
      <c r="G1019" t="s">
        <v>165</v>
      </c>
      <c r="H1019" s="4">
        <v>1110</v>
      </c>
      <c r="I1019" s="4">
        <v>1110</v>
      </c>
      <c r="J1019" s="4">
        <f t="shared" si="36"/>
        <v>1332</v>
      </c>
      <c r="K1019" s="10">
        <v>0</v>
      </c>
      <c r="L1019" s="7">
        <v>9405423100</v>
      </c>
      <c r="M1019" t="s">
        <v>10</v>
      </c>
      <c r="N1019">
        <v>10</v>
      </c>
      <c r="O1019" t="s">
        <v>958</v>
      </c>
      <c r="P1019">
        <v>3</v>
      </c>
      <c r="Q1019" s="12">
        <v>35000</v>
      </c>
      <c r="R1019" s="22">
        <v>10.5</v>
      </c>
      <c r="S1019" s="12">
        <f>5*270</f>
        <v>1350</v>
      </c>
      <c r="T1019" s="12">
        <f t="shared" si="37"/>
        <v>128.57142857142858</v>
      </c>
      <c r="U1019" s="12" t="s">
        <v>969</v>
      </c>
      <c r="V1019" s="12">
        <v>2700</v>
      </c>
      <c r="W1019">
        <v>24</v>
      </c>
      <c r="X1019" t="s">
        <v>1025</v>
      </c>
      <c r="Y1019" t="s">
        <v>967</v>
      </c>
      <c r="AA1019">
        <v>5000</v>
      </c>
      <c r="AB1019">
        <v>8</v>
      </c>
      <c r="AC1019">
        <v>1.3</v>
      </c>
      <c r="AD1019" s="25" t="s">
        <v>1030</v>
      </c>
      <c r="AE1019" t="s">
        <v>2845</v>
      </c>
    </row>
    <row r="1020" spans="1:31" x14ac:dyDescent="0.3">
      <c r="A1020" s="14" t="s">
        <v>25</v>
      </c>
      <c r="B1020" t="s">
        <v>2778</v>
      </c>
      <c r="C1020" t="s">
        <v>779</v>
      </c>
      <c r="D1020" t="s">
        <v>56</v>
      </c>
      <c r="E1020" s="7">
        <v>871951434402000</v>
      </c>
      <c r="F1020" s="7">
        <v>929002694802</v>
      </c>
      <c r="G1020" t="s">
        <v>166</v>
      </c>
      <c r="H1020" s="4">
        <v>1110</v>
      </c>
      <c r="I1020" s="4">
        <v>1110</v>
      </c>
      <c r="J1020" s="4">
        <f t="shared" si="36"/>
        <v>1332</v>
      </c>
      <c r="K1020" s="10">
        <v>0</v>
      </c>
      <c r="L1020" s="7">
        <v>9405423100</v>
      </c>
      <c r="M1020" t="s">
        <v>10</v>
      </c>
      <c r="N1020">
        <v>10</v>
      </c>
      <c r="O1020" t="s">
        <v>958</v>
      </c>
      <c r="P1020">
        <v>3</v>
      </c>
      <c r="Q1020" s="12">
        <v>35000</v>
      </c>
      <c r="R1020" s="22">
        <v>10.5</v>
      </c>
      <c r="S1020" s="12">
        <f>5*270</f>
        <v>1350</v>
      </c>
      <c r="T1020" s="12">
        <f t="shared" si="37"/>
        <v>128.57142857142858</v>
      </c>
      <c r="U1020" s="12" t="s">
        <v>969</v>
      </c>
      <c r="V1020" s="12">
        <v>3000</v>
      </c>
      <c r="W1020">
        <v>24</v>
      </c>
      <c r="X1020" t="s">
        <v>1025</v>
      </c>
      <c r="Y1020" t="s">
        <v>967</v>
      </c>
      <c r="AA1020">
        <v>5000</v>
      </c>
      <c r="AB1020">
        <v>8</v>
      </c>
      <c r="AC1020">
        <v>1.3</v>
      </c>
      <c r="AD1020" s="25" t="s">
        <v>1031</v>
      </c>
      <c r="AE1020" t="s">
        <v>2845</v>
      </c>
    </row>
    <row r="1021" spans="1:31" x14ac:dyDescent="0.3">
      <c r="A1021" s="14" t="s">
        <v>25</v>
      </c>
      <c r="B1021" t="s">
        <v>2778</v>
      </c>
      <c r="C1021" t="s">
        <v>779</v>
      </c>
      <c r="D1021" t="s">
        <v>56</v>
      </c>
      <c r="E1021" s="7">
        <v>871951434404400</v>
      </c>
      <c r="F1021" s="7">
        <v>929002694902</v>
      </c>
      <c r="G1021" t="s">
        <v>167</v>
      </c>
      <c r="H1021" s="4">
        <v>1110</v>
      </c>
      <c r="I1021" s="4">
        <v>1110</v>
      </c>
      <c r="J1021" s="4">
        <f t="shared" si="36"/>
        <v>1332</v>
      </c>
      <c r="K1021" s="10">
        <v>0</v>
      </c>
      <c r="L1021" s="7">
        <v>9405423100</v>
      </c>
      <c r="M1021" t="s">
        <v>10</v>
      </c>
      <c r="N1021">
        <v>10</v>
      </c>
      <c r="O1021" t="s">
        <v>958</v>
      </c>
      <c r="P1021">
        <v>3</v>
      </c>
      <c r="Q1021" s="12">
        <v>35000</v>
      </c>
      <c r="R1021" s="22">
        <v>10.5</v>
      </c>
      <c r="S1021" s="12">
        <f>5*300</f>
        <v>1500</v>
      </c>
      <c r="T1021" s="12">
        <f t="shared" si="37"/>
        <v>142.85714285714286</v>
      </c>
      <c r="U1021" s="12" t="s">
        <v>969</v>
      </c>
      <c r="V1021" s="12">
        <v>4000</v>
      </c>
      <c r="W1021">
        <v>24</v>
      </c>
      <c r="X1021" t="s">
        <v>1025</v>
      </c>
      <c r="Y1021" t="s">
        <v>967</v>
      </c>
      <c r="AA1021">
        <v>5000</v>
      </c>
      <c r="AB1021">
        <v>8</v>
      </c>
      <c r="AC1021">
        <v>1.3</v>
      </c>
      <c r="AD1021" s="25" t="s">
        <v>1032</v>
      </c>
      <c r="AE1021" t="s">
        <v>2845</v>
      </c>
    </row>
    <row r="1022" spans="1:31" x14ac:dyDescent="0.3">
      <c r="A1022" s="14" t="s">
        <v>25</v>
      </c>
      <c r="B1022" t="s">
        <v>2778</v>
      </c>
      <c r="C1022" t="s">
        <v>779</v>
      </c>
      <c r="D1022" t="s">
        <v>56</v>
      </c>
      <c r="E1022" s="7">
        <v>871951434406800</v>
      </c>
      <c r="F1022" s="7">
        <v>929002695002</v>
      </c>
      <c r="G1022" t="s">
        <v>168</v>
      </c>
      <c r="H1022" s="4">
        <v>1110</v>
      </c>
      <c r="I1022" s="4">
        <v>1110</v>
      </c>
      <c r="J1022" s="4">
        <f t="shared" si="36"/>
        <v>1332</v>
      </c>
      <c r="K1022" s="10">
        <v>0</v>
      </c>
      <c r="L1022" s="7">
        <v>9405423100</v>
      </c>
      <c r="M1022" t="s">
        <v>10</v>
      </c>
      <c r="N1022">
        <v>10</v>
      </c>
      <c r="O1022" t="s">
        <v>958</v>
      </c>
      <c r="P1022">
        <v>3</v>
      </c>
      <c r="Q1022" s="12">
        <v>35000</v>
      </c>
      <c r="R1022" s="22">
        <v>10.5</v>
      </c>
      <c r="S1022" s="12">
        <f>5*300</f>
        <v>1500</v>
      </c>
      <c r="T1022" s="12">
        <f t="shared" si="37"/>
        <v>142.85714285714286</v>
      </c>
      <c r="U1022" s="12" t="s">
        <v>969</v>
      </c>
      <c r="V1022" s="12">
        <v>6500</v>
      </c>
      <c r="W1022">
        <v>24</v>
      </c>
      <c r="X1022" t="s">
        <v>1025</v>
      </c>
      <c r="Y1022" t="s">
        <v>967</v>
      </c>
      <c r="AA1022">
        <v>5000</v>
      </c>
      <c r="AB1022">
        <v>8</v>
      </c>
      <c r="AC1022">
        <v>1.3</v>
      </c>
      <c r="AD1022" s="25" t="s">
        <v>1033</v>
      </c>
      <c r="AE1022" t="s">
        <v>2845</v>
      </c>
    </row>
    <row r="1023" spans="1:31" x14ac:dyDescent="0.3">
      <c r="A1023" s="14" t="s">
        <v>25</v>
      </c>
      <c r="B1023" t="s">
        <v>2778</v>
      </c>
      <c r="C1023" t="s">
        <v>779</v>
      </c>
      <c r="D1023" t="s">
        <v>56</v>
      </c>
      <c r="E1023" s="7">
        <v>871951434408200</v>
      </c>
      <c r="F1023" s="7">
        <v>929002695102</v>
      </c>
      <c r="G1023" t="s">
        <v>169</v>
      </c>
      <c r="H1023" s="4">
        <v>1160</v>
      </c>
      <c r="I1023" s="4">
        <v>1160</v>
      </c>
      <c r="J1023" s="4">
        <f t="shared" si="36"/>
        <v>1392</v>
      </c>
      <c r="K1023" s="10">
        <v>0</v>
      </c>
      <c r="L1023" s="7">
        <v>9405423100</v>
      </c>
      <c r="M1023" t="s">
        <v>10</v>
      </c>
      <c r="N1023">
        <v>10</v>
      </c>
      <c r="O1023" t="s">
        <v>958</v>
      </c>
      <c r="P1023">
        <v>3</v>
      </c>
      <c r="Q1023" s="12">
        <v>35000</v>
      </c>
      <c r="R1023" s="22">
        <v>27</v>
      </c>
      <c r="S1023" s="12">
        <f>5*750</f>
        <v>3750</v>
      </c>
      <c r="T1023" s="12">
        <f t="shared" si="37"/>
        <v>138.88888888888889</v>
      </c>
      <c r="U1023" s="12" t="s">
        <v>969</v>
      </c>
      <c r="V1023" s="12">
        <v>2700</v>
      </c>
      <c r="W1023">
        <v>24</v>
      </c>
      <c r="X1023" t="s">
        <v>1025</v>
      </c>
      <c r="Y1023" t="s">
        <v>967</v>
      </c>
      <c r="AA1023">
        <v>5000</v>
      </c>
      <c r="AB1023">
        <v>8</v>
      </c>
      <c r="AC1023">
        <v>1.3</v>
      </c>
      <c r="AD1023" s="25" t="s">
        <v>1035</v>
      </c>
      <c r="AE1023" t="s">
        <v>2845</v>
      </c>
    </row>
    <row r="1024" spans="1:31" x14ac:dyDescent="0.3">
      <c r="A1024" s="14" t="s">
        <v>25</v>
      </c>
      <c r="B1024" t="s">
        <v>2778</v>
      </c>
      <c r="C1024" t="s">
        <v>779</v>
      </c>
      <c r="D1024" t="s">
        <v>56</v>
      </c>
      <c r="E1024" s="7">
        <v>871951434410500</v>
      </c>
      <c r="F1024" s="7">
        <v>929002695202</v>
      </c>
      <c r="G1024" t="s">
        <v>170</v>
      </c>
      <c r="H1024" s="4">
        <v>1160</v>
      </c>
      <c r="I1024" s="4">
        <v>1160</v>
      </c>
      <c r="J1024" s="4">
        <f t="shared" si="36"/>
        <v>1392</v>
      </c>
      <c r="K1024" s="10">
        <v>0</v>
      </c>
      <c r="L1024" s="7">
        <v>9405423100</v>
      </c>
      <c r="M1024" t="s">
        <v>10</v>
      </c>
      <c r="N1024">
        <v>10</v>
      </c>
      <c r="O1024" t="s">
        <v>958</v>
      </c>
      <c r="P1024">
        <v>3</v>
      </c>
      <c r="Q1024" s="12">
        <v>35000</v>
      </c>
      <c r="R1024" s="22">
        <v>27</v>
      </c>
      <c r="S1024" s="12">
        <f>5*750</f>
        <v>3750</v>
      </c>
      <c r="T1024" s="12">
        <f t="shared" si="37"/>
        <v>138.88888888888889</v>
      </c>
      <c r="U1024" s="12" t="s">
        <v>969</v>
      </c>
      <c r="V1024" s="12">
        <v>3000</v>
      </c>
      <c r="W1024">
        <v>24</v>
      </c>
      <c r="X1024" t="s">
        <v>1025</v>
      </c>
      <c r="Y1024" t="s">
        <v>967</v>
      </c>
      <c r="AA1024">
        <v>5000</v>
      </c>
      <c r="AB1024">
        <v>8</v>
      </c>
      <c r="AC1024">
        <v>1.3</v>
      </c>
      <c r="AD1024" s="25" t="s">
        <v>1036</v>
      </c>
      <c r="AE1024" t="s">
        <v>2845</v>
      </c>
    </row>
    <row r="1025" spans="1:31" x14ac:dyDescent="0.3">
      <c r="A1025" s="14" t="s">
        <v>25</v>
      </c>
      <c r="B1025" t="s">
        <v>2778</v>
      </c>
      <c r="C1025" t="s">
        <v>779</v>
      </c>
      <c r="D1025" t="s">
        <v>56</v>
      </c>
      <c r="E1025" s="7">
        <v>871951434412900</v>
      </c>
      <c r="F1025" s="7">
        <v>929002695302</v>
      </c>
      <c r="G1025" t="s">
        <v>171</v>
      </c>
      <c r="H1025" s="4">
        <v>1160</v>
      </c>
      <c r="I1025" s="4">
        <v>1160</v>
      </c>
      <c r="J1025" s="4">
        <f t="shared" si="36"/>
        <v>1392</v>
      </c>
      <c r="K1025" s="10">
        <v>0</v>
      </c>
      <c r="L1025" s="7">
        <v>9405423100</v>
      </c>
      <c r="M1025" t="s">
        <v>10</v>
      </c>
      <c r="N1025">
        <v>10</v>
      </c>
      <c r="O1025" t="s">
        <v>958</v>
      </c>
      <c r="P1025">
        <v>3</v>
      </c>
      <c r="Q1025" s="12">
        <v>35000</v>
      </c>
      <c r="R1025" s="22">
        <v>27</v>
      </c>
      <c r="S1025" s="12">
        <f>5*800</f>
        <v>4000</v>
      </c>
      <c r="T1025" s="12">
        <f t="shared" si="37"/>
        <v>148.14814814814815</v>
      </c>
      <c r="U1025" s="12" t="s">
        <v>969</v>
      </c>
      <c r="V1025" s="12">
        <v>4000</v>
      </c>
      <c r="W1025">
        <v>24</v>
      </c>
      <c r="X1025" t="s">
        <v>1025</v>
      </c>
      <c r="Y1025" t="s">
        <v>967</v>
      </c>
      <c r="AA1025">
        <v>5000</v>
      </c>
      <c r="AB1025">
        <v>8</v>
      </c>
      <c r="AC1025">
        <v>1.3</v>
      </c>
      <c r="AD1025" s="25" t="s">
        <v>1037</v>
      </c>
      <c r="AE1025" t="s">
        <v>2845</v>
      </c>
    </row>
    <row r="1026" spans="1:31" x14ac:dyDescent="0.3">
      <c r="A1026" s="14" t="s">
        <v>25</v>
      </c>
      <c r="B1026" t="s">
        <v>2778</v>
      </c>
      <c r="C1026" t="s">
        <v>779</v>
      </c>
      <c r="D1026" t="s">
        <v>56</v>
      </c>
      <c r="E1026" s="7">
        <v>871951434414300</v>
      </c>
      <c r="F1026" s="7">
        <v>929002695402</v>
      </c>
      <c r="G1026" t="s">
        <v>172</v>
      </c>
      <c r="H1026" s="4">
        <v>1160</v>
      </c>
      <c r="I1026" s="4">
        <v>1160</v>
      </c>
      <c r="J1026" s="4">
        <f t="shared" si="36"/>
        <v>1392</v>
      </c>
      <c r="K1026" s="10">
        <v>0</v>
      </c>
      <c r="L1026" s="7">
        <v>9405423100</v>
      </c>
      <c r="M1026" t="s">
        <v>10</v>
      </c>
      <c r="N1026">
        <v>10</v>
      </c>
      <c r="O1026" t="s">
        <v>958</v>
      </c>
      <c r="P1026">
        <v>3</v>
      </c>
      <c r="Q1026" s="12">
        <v>35000</v>
      </c>
      <c r="R1026" s="22">
        <v>27</v>
      </c>
      <c r="S1026" s="12">
        <f>5*780</f>
        <v>3900</v>
      </c>
      <c r="T1026" s="12">
        <f t="shared" si="37"/>
        <v>144.44444444444446</v>
      </c>
      <c r="U1026" s="12" t="s">
        <v>969</v>
      </c>
      <c r="V1026" s="12">
        <v>6500</v>
      </c>
      <c r="W1026">
        <v>24</v>
      </c>
      <c r="X1026" t="s">
        <v>1025</v>
      </c>
      <c r="Y1026" t="s">
        <v>967</v>
      </c>
      <c r="AA1026">
        <v>5000</v>
      </c>
      <c r="AB1026">
        <v>8</v>
      </c>
      <c r="AC1026">
        <v>1.3</v>
      </c>
      <c r="AD1026" s="25" t="s">
        <v>1038</v>
      </c>
      <c r="AE1026" t="s">
        <v>2845</v>
      </c>
    </row>
    <row r="1027" spans="1:31" x14ac:dyDescent="0.3">
      <c r="A1027" s="14" t="s">
        <v>25</v>
      </c>
      <c r="B1027" t="s">
        <v>2778</v>
      </c>
      <c r="C1027" t="s">
        <v>779</v>
      </c>
      <c r="D1027" t="s">
        <v>56</v>
      </c>
      <c r="E1027" s="7">
        <v>871951434416700</v>
      </c>
      <c r="F1027" s="7">
        <v>929002695502</v>
      </c>
      <c r="G1027" t="s">
        <v>173</v>
      </c>
      <c r="H1027" s="4">
        <v>1220</v>
      </c>
      <c r="I1027" s="4">
        <v>1220</v>
      </c>
      <c r="J1027" s="4">
        <f t="shared" si="36"/>
        <v>1464</v>
      </c>
      <c r="K1027" s="10">
        <v>0</v>
      </c>
      <c r="L1027" s="7">
        <v>9405423100</v>
      </c>
      <c r="M1027" t="s">
        <v>10</v>
      </c>
      <c r="N1027">
        <v>10</v>
      </c>
      <c r="O1027" t="s">
        <v>958</v>
      </c>
      <c r="P1027">
        <v>3</v>
      </c>
      <c r="Q1027" s="12">
        <v>35000</v>
      </c>
      <c r="R1027" s="22">
        <v>39</v>
      </c>
      <c r="S1027" s="12">
        <f>5*1080</f>
        <v>5400</v>
      </c>
      <c r="T1027" s="12">
        <f t="shared" si="37"/>
        <v>138.46153846153845</v>
      </c>
      <c r="U1027" s="12" t="s">
        <v>969</v>
      </c>
      <c r="V1027" s="12">
        <v>2700</v>
      </c>
      <c r="W1027">
        <v>24</v>
      </c>
      <c r="X1027" t="s">
        <v>1025</v>
      </c>
      <c r="Y1027" t="s">
        <v>967</v>
      </c>
      <c r="AA1027">
        <v>5000</v>
      </c>
      <c r="AB1027">
        <v>8</v>
      </c>
      <c r="AC1027">
        <v>1.3</v>
      </c>
      <c r="AD1027" s="25" t="s">
        <v>1034</v>
      </c>
      <c r="AE1027" t="s">
        <v>2845</v>
      </c>
    </row>
    <row r="1028" spans="1:31" x14ac:dyDescent="0.3">
      <c r="A1028" s="14" t="s">
        <v>25</v>
      </c>
      <c r="B1028" t="s">
        <v>2778</v>
      </c>
      <c r="C1028" t="s">
        <v>779</v>
      </c>
      <c r="D1028" t="s">
        <v>56</v>
      </c>
      <c r="E1028" s="7">
        <v>871951434418100</v>
      </c>
      <c r="F1028" s="7">
        <v>929002695602</v>
      </c>
      <c r="G1028" t="s">
        <v>174</v>
      </c>
      <c r="H1028" s="4">
        <v>1220</v>
      </c>
      <c r="I1028" s="4">
        <v>1220</v>
      </c>
      <c r="J1028" s="4">
        <f t="shared" si="36"/>
        <v>1464</v>
      </c>
      <c r="K1028" s="10">
        <v>0</v>
      </c>
      <c r="L1028" s="7">
        <v>9405423100</v>
      </c>
      <c r="M1028" t="s">
        <v>10</v>
      </c>
      <c r="N1028">
        <v>10</v>
      </c>
      <c r="O1028" t="s">
        <v>958</v>
      </c>
      <c r="P1028">
        <v>3</v>
      </c>
      <c r="Q1028" s="12">
        <v>35000</v>
      </c>
      <c r="R1028" s="22">
        <v>39</v>
      </c>
      <c r="S1028" s="12">
        <f>5*1080</f>
        <v>5400</v>
      </c>
      <c r="T1028" s="12">
        <f t="shared" si="37"/>
        <v>138.46153846153845</v>
      </c>
      <c r="U1028" s="12" t="s">
        <v>969</v>
      </c>
      <c r="V1028" s="12">
        <v>3000</v>
      </c>
      <c r="W1028">
        <v>24</v>
      </c>
      <c r="X1028" t="s">
        <v>1025</v>
      </c>
      <c r="Y1028" t="s">
        <v>967</v>
      </c>
      <c r="AA1028">
        <v>5000</v>
      </c>
      <c r="AB1028">
        <v>8</v>
      </c>
      <c r="AC1028">
        <v>1.3</v>
      </c>
      <c r="AD1028" s="25" t="s">
        <v>1039</v>
      </c>
      <c r="AE1028" t="s">
        <v>2845</v>
      </c>
    </row>
    <row r="1029" spans="1:31" x14ac:dyDescent="0.3">
      <c r="A1029" s="14" t="s">
        <v>25</v>
      </c>
      <c r="B1029" t="s">
        <v>2778</v>
      </c>
      <c r="C1029" t="s">
        <v>779</v>
      </c>
      <c r="D1029" t="s">
        <v>56</v>
      </c>
      <c r="E1029" s="7">
        <v>871951434420400</v>
      </c>
      <c r="F1029" s="7">
        <v>929002695702</v>
      </c>
      <c r="G1029" t="s">
        <v>175</v>
      </c>
      <c r="H1029" s="4">
        <v>1220</v>
      </c>
      <c r="I1029" s="4">
        <v>1220</v>
      </c>
      <c r="J1029" s="4">
        <f t="shared" si="36"/>
        <v>1464</v>
      </c>
      <c r="K1029" s="10">
        <v>0</v>
      </c>
      <c r="L1029" s="7">
        <v>9405423100</v>
      </c>
      <c r="M1029" t="s">
        <v>10</v>
      </c>
      <c r="N1029">
        <v>10</v>
      </c>
      <c r="O1029" t="s">
        <v>958</v>
      </c>
      <c r="P1029">
        <v>3</v>
      </c>
      <c r="Q1029" s="12">
        <v>35000</v>
      </c>
      <c r="R1029" s="22">
        <v>39</v>
      </c>
      <c r="S1029" s="12">
        <f>5*1200</f>
        <v>6000</v>
      </c>
      <c r="T1029" s="12">
        <f t="shared" si="37"/>
        <v>153.84615384615384</v>
      </c>
      <c r="U1029" s="12" t="s">
        <v>969</v>
      </c>
      <c r="V1029" s="12">
        <v>4000</v>
      </c>
      <c r="W1029">
        <v>24</v>
      </c>
      <c r="X1029" t="s">
        <v>1025</v>
      </c>
      <c r="Y1029" t="s">
        <v>967</v>
      </c>
      <c r="AA1029">
        <v>5000</v>
      </c>
      <c r="AB1029">
        <v>8</v>
      </c>
      <c r="AC1029">
        <v>1.3</v>
      </c>
      <c r="AD1029" s="25" t="s">
        <v>1040</v>
      </c>
      <c r="AE1029" t="s">
        <v>2845</v>
      </c>
    </row>
    <row r="1030" spans="1:31" x14ac:dyDescent="0.3">
      <c r="A1030" s="14" t="s">
        <v>25</v>
      </c>
      <c r="B1030" t="s">
        <v>2778</v>
      </c>
      <c r="C1030" t="s">
        <v>779</v>
      </c>
      <c r="D1030" t="s">
        <v>56</v>
      </c>
      <c r="E1030" s="7">
        <v>871951434422800</v>
      </c>
      <c r="F1030" s="7">
        <v>929002695802</v>
      </c>
      <c r="G1030" t="s">
        <v>176</v>
      </c>
      <c r="H1030" s="4">
        <v>1220</v>
      </c>
      <c r="I1030" s="4">
        <v>1220</v>
      </c>
      <c r="J1030" s="4">
        <f t="shared" si="36"/>
        <v>1464</v>
      </c>
      <c r="K1030" s="10">
        <v>0</v>
      </c>
      <c r="L1030" s="7">
        <v>9405423100</v>
      </c>
      <c r="M1030" t="s">
        <v>10</v>
      </c>
      <c r="N1030">
        <v>10</v>
      </c>
      <c r="O1030" t="s">
        <v>958</v>
      </c>
      <c r="P1030">
        <v>3</v>
      </c>
      <c r="Q1030" s="12">
        <v>35000</v>
      </c>
      <c r="R1030" s="22">
        <v>39</v>
      </c>
      <c r="S1030" s="12">
        <f>5*1180</f>
        <v>5900</v>
      </c>
      <c r="T1030" s="12">
        <f t="shared" si="37"/>
        <v>151.28205128205127</v>
      </c>
      <c r="U1030" s="12" t="s">
        <v>969</v>
      </c>
      <c r="V1030" s="12">
        <v>6500</v>
      </c>
      <c r="W1030">
        <v>24</v>
      </c>
      <c r="X1030" t="s">
        <v>1025</v>
      </c>
      <c r="Y1030" t="s">
        <v>967</v>
      </c>
      <c r="AA1030">
        <v>5000</v>
      </c>
      <c r="AB1030">
        <v>8</v>
      </c>
      <c r="AC1030">
        <v>1.3</v>
      </c>
      <c r="AD1030" s="25" t="s">
        <v>1041</v>
      </c>
      <c r="AE1030" t="s">
        <v>2845</v>
      </c>
    </row>
    <row r="1031" spans="1:31" x14ac:dyDescent="0.3">
      <c r="A1031" t="s">
        <v>25</v>
      </c>
      <c r="B1031" t="s">
        <v>903</v>
      </c>
      <c r="C1031" t="s">
        <v>2616</v>
      </c>
      <c r="D1031" t="s">
        <v>56</v>
      </c>
      <c r="E1031" s="7">
        <v>872016930395900</v>
      </c>
      <c r="F1031" s="7">
        <v>929004083532</v>
      </c>
      <c r="G1031" t="s">
        <v>1831</v>
      </c>
      <c r="I1031" s="4">
        <v>695</v>
      </c>
      <c r="J1031" s="4">
        <f t="shared" si="36"/>
        <v>834</v>
      </c>
      <c r="K1031" s="10" t="s">
        <v>1149</v>
      </c>
      <c r="M1031" t="s">
        <v>10</v>
      </c>
      <c r="N1031">
        <v>12</v>
      </c>
      <c r="O1031" t="s">
        <v>958</v>
      </c>
      <c r="P1031">
        <v>5</v>
      </c>
      <c r="Q1031" s="12">
        <v>50000</v>
      </c>
      <c r="AD1031" s="15" t="s">
        <v>2209</v>
      </c>
      <c r="AE1031" t="s">
        <v>2845</v>
      </c>
    </row>
    <row r="1032" spans="1:31" x14ac:dyDescent="0.3">
      <c r="A1032" t="s">
        <v>25</v>
      </c>
      <c r="B1032" t="s">
        <v>903</v>
      </c>
      <c r="C1032" t="s">
        <v>2616</v>
      </c>
      <c r="D1032" t="s">
        <v>56</v>
      </c>
      <c r="E1032" s="7">
        <v>872016930397301</v>
      </c>
      <c r="F1032" s="7">
        <v>929004083632</v>
      </c>
      <c r="G1032" t="s">
        <v>1832</v>
      </c>
      <c r="I1032" s="4">
        <v>895</v>
      </c>
      <c r="J1032" s="4">
        <f t="shared" si="36"/>
        <v>1074</v>
      </c>
      <c r="K1032" s="10" t="s">
        <v>1149</v>
      </c>
      <c r="M1032" t="s">
        <v>10</v>
      </c>
      <c r="N1032">
        <v>12</v>
      </c>
      <c r="O1032" t="s">
        <v>958</v>
      </c>
      <c r="P1032">
        <v>5</v>
      </c>
      <c r="Q1032" s="12">
        <v>50000</v>
      </c>
      <c r="AD1032" s="15" t="s">
        <v>2210</v>
      </c>
      <c r="AE1032" t="s">
        <v>2845</v>
      </c>
    </row>
    <row r="1033" spans="1:31" x14ac:dyDescent="0.3">
      <c r="A1033" t="s">
        <v>25</v>
      </c>
      <c r="B1033" t="s">
        <v>903</v>
      </c>
      <c r="C1033" t="s">
        <v>2616</v>
      </c>
      <c r="D1033" t="s">
        <v>56</v>
      </c>
      <c r="E1033" s="7">
        <v>871951446427800</v>
      </c>
      <c r="F1033" s="7">
        <v>929003250532</v>
      </c>
      <c r="G1033" t="s">
        <v>1789</v>
      </c>
      <c r="I1033" s="4">
        <v>400</v>
      </c>
      <c r="J1033" s="4">
        <f t="shared" si="36"/>
        <v>480</v>
      </c>
      <c r="K1033" s="10" t="s">
        <v>1149</v>
      </c>
      <c r="M1033" t="s">
        <v>10</v>
      </c>
      <c r="N1033">
        <v>12</v>
      </c>
      <c r="O1033" t="s">
        <v>958</v>
      </c>
      <c r="P1033">
        <v>5</v>
      </c>
      <c r="Q1033" s="12">
        <v>50000</v>
      </c>
      <c r="AD1033" s="15" t="s">
        <v>2203</v>
      </c>
      <c r="AE1033" t="s">
        <v>2845</v>
      </c>
    </row>
    <row r="1034" spans="1:31" x14ac:dyDescent="0.3">
      <c r="A1034" t="s">
        <v>25</v>
      </c>
      <c r="B1034" t="s">
        <v>903</v>
      </c>
      <c r="C1034" t="s">
        <v>2616</v>
      </c>
      <c r="D1034" t="s">
        <v>56</v>
      </c>
      <c r="E1034" s="7">
        <v>871951446439100</v>
      </c>
      <c r="F1034" s="7">
        <v>929003251132</v>
      </c>
      <c r="G1034" t="s">
        <v>1793</v>
      </c>
      <c r="I1034" s="4">
        <v>485</v>
      </c>
      <c r="J1034" s="4">
        <f t="shared" si="36"/>
        <v>582</v>
      </c>
      <c r="K1034" s="10" t="s">
        <v>1149</v>
      </c>
      <c r="M1034" t="s">
        <v>10</v>
      </c>
      <c r="N1034">
        <v>12</v>
      </c>
      <c r="O1034" t="s">
        <v>958</v>
      </c>
      <c r="P1034">
        <v>5</v>
      </c>
      <c r="Q1034" s="12">
        <v>50000</v>
      </c>
      <c r="AD1034" s="15" t="s">
        <v>2207</v>
      </c>
      <c r="AE1034" t="s">
        <v>2845</v>
      </c>
    </row>
    <row r="1035" spans="1:31" x14ac:dyDescent="0.3">
      <c r="A1035" t="s">
        <v>25</v>
      </c>
      <c r="B1035" t="s">
        <v>903</v>
      </c>
      <c r="C1035" t="s">
        <v>2616</v>
      </c>
      <c r="D1035" t="s">
        <v>56</v>
      </c>
      <c r="E1035" s="7">
        <v>871951446429200</v>
      </c>
      <c r="F1035" s="7">
        <v>929003250632</v>
      </c>
      <c r="G1035" t="s">
        <v>1790</v>
      </c>
      <c r="I1035" s="4">
        <v>400</v>
      </c>
      <c r="J1035" s="4">
        <f t="shared" si="36"/>
        <v>480</v>
      </c>
      <c r="K1035" s="10" t="s">
        <v>1149</v>
      </c>
      <c r="M1035" t="s">
        <v>10</v>
      </c>
      <c r="N1035">
        <v>12</v>
      </c>
      <c r="O1035" t="s">
        <v>958</v>
      </c>
      <c r="P1035">
        <v>5</v>
      </c>
      <c r="Q1035" s="12">
        <v>50000</v>
      </c>
      <c r="AD1035" s="15" t="s">
        <v>2204</v>
      </c>
      <c r="AE1035" t="s">
        <v>2845</v>
      </c>
    </row>
    <row r="1036" spans="1:31" x14ac:dyDescent="0.3">
      <c r="A1036" t="s">
        <v>25</v>
      </c>
      <c r="B1036" t="s">
        <v>903</v>
      </c>
      <c r="C1036" t="s">
        <v>2616</v>
      </c>
      <c r="D1036" t="s">
        <v>56</v>
      </c>
      <c r="E1036" s="7">
        <v>871951446441400</v>
      </c>
      <c r="F1036" s="7">
        <v>929003251232</v>
      </c>
      <c r="G1036" t="s">
        <v>1794</v>
      </c>
      <c r="I1036" s="4">
        <v>485</v>
      </c>
      <c r="J1036" s="4">
        <f t="shared" si="36"/>
        <v>582</v>
      </c>
      <c r="K1036" s="10" t="s">
        <v>1149</v>
      </c>
      <c r="M1036" t="s">
        <v>10</v>
      </c>
      <c r="N1036">
        <v>12</v>
      </c>
      <c r="O1036" t="s">
        <v>958</v>
      </c>
      <c r="P1036">
        <v>5</v>
      </c>
      <c r="Q1036" s="12">
        <v>50000</v>
      </c>
      <c r="AD1036" s="15" t="s">
        <v>2208</v>
      </c>
      <c r="AE1036" t="s">
        <v>2845</v>
      </c>
    </row>
    <row r="1037" spans="1:31" x14ac:dyDescent="0.3">
      <c r="A1037" t="s">
        <v>25</v>
      </c>
      <c r="B1037" t="s">
        <v>903</v>
      </c>
      <c r="C1037" t="s">
        <v>2616</v>
      </c>
      <c r="D1037" t="s">
        <v>56</v>
      </c>
      <c r="E1037" s="7">
        <v>871951446433900</v>
      </c>
      <c r="F1037" s="7">
        <v>929003250832</v>
      </c>
      <c r="G1037" t="s">
        <v>1791</v>
      </c>
      <c r="I1037" s="4">
        <v>560</v>
      </c>
      <c r="J1037" s="4">
        <f t="shared" si="36"/>
        <v>672</v>
      </c>
      <c r="K1037" s="10" t="s">
        <v>1149</v>
      </c>
      <c r="M1037" t="s">
        <v>10</v>
      </c>
      <c r="N1037">
        <v>12</v>
      </c>
      <c r="O1037" t="s">
        <v>958</v>
      </c>
      <c r="P1037">
        <v>5</v>
      </c>
      <c r="Q1037" s="12">
        <v>50000</v>
      </c>
      <c r="AD1037" s="15" t="s">
        <v>2205</v>
      </c>
      <c r="AE1037" t="s">
        <v>2845</v>
      </c>
    </row>
    <row r="1038" spans="1:31" x14ac:dyDescent="0.3">
      <c r="A1038" t="s">
        <v>25</v>
      </c>
      <c r="B1038" t="s">
        <v>903</v>
      </c>
      <c r="C1038" t="s">
        <v>2616</v>
      </c>
      <c r="D1038" t="s">
        <v>56</v>
      </c>
      <c r="E1038" s="7">
        <v>871951446435300</v>
      </c>
      <c r="F1038" s="7">
        <v>929003250932</v>
      </c>
      <c r="G1038" t="s">
        <v>1792</v>
      </c>
      <c r="I1038" s="4">
        <v>560</v>
      </c>
      <c r="J1038" s="4">
        <f t="shared" si="36"/>
        <v>672</v>
      </c>
      <c r="K1038" s="10" t="s">
        <v>1149</v>
      </c>
      <c r="M1038" t="s">
        <v>10</v>
      </c>
      <c r="N1038">
        <v>12</v>
      </c>
      <c r="O1038" t="s">
        <v>958</v>
      </c>
      <c r="P1038">
        <v>5</v>
      </c>
      <c r="Q1038" s="12">
        <v>50000</v>
      </c>
      <c r="AD1038" s="15" t="s">
        <v>2206</v>
      </c>
      <c r="AE1038" t="s">
        <v>2845</v>
      </c>
    </row>
    <row r="1039" spans="1:31" x14ac:dyDescent="0.3">
      <c r="A1039" t="s">
        <v>25</v>
      </c>
      <c r="B1039" t="s">
        <v>911</v>
      </c>
      <c r="C1039" t="s">
        <v>2616</v>
      </c>
      <c r="D1039" t="s">
        <v>56</v>
      </c>
      <c r="E1039" s="7">
        <v>872016918563000</v>
      </c>
      <c r="F1039" s="7">
        <v>929003311602</v>
      </c>
      <c r="G1039" t="s">
        <v>1795</v>
      </c>
      <c r="I1039" s="4">
        <v>255</v>
      </c>
      <c r="J1039" s="4">
        <f t="shared" si="36"/>
        <v>306</v>
      </c>
      <c r="K1039" s="10" t="s">
        <v>1149</v>
      </c>
      <c r="M1039" t="s">
        <v>10</v>
      </c>
      <c r="N1039">
        <v>12</v>
      </c>
      <c r="O1039" t="s">
        <v>958</v>
      </c>
      <c r="P1039">
        <v>5</v>
      </c>
      <c r="Q1039" s="12" t="s">
        <v>1152</v>
      </c>
      <c r="AD1039" s="15" t="s">
        <v>2211</v>
      </c>
      <c r="AE1039" t="s">
        <v>2845</v>
      </c>
    </row>
    <row r="1040" spans="1:31" x14ac:dyDescent="0.3">
      <c r="A1040" t="s">
        <v>25</v>
      </c>
      <c r="B1040" t="s">
        <v>911</v>
      </c>
      <c r="C1040" t="s">
        <v>2616</v>
      </c>
      <c r="D1040" t="s">
        <v>56</v>
      </c>
      <c r="E1040" s="7">
        <v>872016919011500</v>
      </c>
      <c r="F1040" s="7">
        <v>929003313002</v>
      </c>
      <c r="G1040" t="s">
        <v>1797</v>
      </c>
      <c r="I1040" s="4">
        <v>255</v>
      </c>
      <c r="J1040" s="4">
        <f t="shared" si="36"/>
        <v>306</v>
      </c>
      <c r="K1040" s="10" t="s">
        <v>1149</v>
      </c>
      <c r="M1040" t="s">
        <v>10</v>
      </c>
      <c r="N1040">
        <v>12</v>
      </c>
      <c r="O1040" t="s">
        <v>958</v>
      </c>
      <c r="P1040">
        <v>5</v>
      </c>
      <c r="Q1040" s="12" t="s">
        <v>1152</v>
      </c>
      <c r="AD1040" s="15" t="s">
        <v>2213</v>
      </c>
      <c r="AE1040" t="s">
        <v>2845</v>
      </c>
    </row>
    <row r="1041" spans="1:31" x14ac:dyDescent="0.3">
      <c r="A1041" t="s">
        <v>25</v>
      </c>
      <c r="B1041" t="s">
        <v>911</v>
      </c>
      <c r="C1041" t="s">
        <v>2616</v>
      </c>
      <c r="D1041" t="s">
        <v>56</v>
      </c>
      <c r="E1041" s="7">
        <v>872016918565400</v>
      </c>
      <c r="F1041" s="7">
        <v>929003311702</v>
      </c>
      <c r="G1041" t="s">
        <v>1796</v>
      </c>
      <c r="I1041" s="4">
        <v>305</v>
      </c>
      <c r="J1041" s="4">
        <f t="shared" si="36"/>
        <v>366</v>
      </c>
      <c r="K1041" s="10" t="s">
        <v>1149</v>
      </c>
      <c r="M1041" t="s">
        <v>10</v>
      </c>
      <c r="N1041">
        <v>12</v>
      </c>
      <c r="O1041" t="s">
        <v>958</v>
      </c>
      <c r="P1041">
        <v>5</v>
      </c>
      <c r="Q1041" s="12" t="s">
        <v>1152</v>
      </c>
      <c r="AD1041" s="15" t="s">
        <v>2212</v>
      </c>
      <c r="AE1041" t="s">
        <v>2845</v>
      </c>
    </row>
    <row r="1042" spans="1:31" x14ac:dyDescent="0.3">
      <c r="A1042" t="s">
        <v>25</v>
      </c>
      <c r="B1042" t="s">
        <v>911</v>
      </c>
      <c r="C1042" t="s">
        <v>2616</v>
      </c>
      <c r="D1042" t="s">
        <v>56</v>
      </c>
      <c r="E1042" s="7">
        <v>872016919013900</v>
      </c>
      <c r="F1042" s="7">
        <v>929003313102</v>
      </c>
      <c r="G1042" t="s">
        <v>1798</v>
      </c>
      <c r="I1042" s="4">
        <v>305</v>
      </c>
      <c r="J1042" s="4">
        <f t="shared" si="36"/>
        <v>366</v>
      </c>
      <c r="K1042" s="10" t="s">
        <v>1149</v>
      </c>
      <c r="M1042" t="s">
        <v>10</v>
      </c>
      <c r="N1042">
        <v>12</v>
      </c>
      <c r="O1042" t="s">
        <v>958</v>
      </c>
      <c r="P1042">
        <v>5</v>
      </c>
      <c r="Q1042" s="12" t="s">
        <v>1152</v>
      </c>
      <c r="AD1042" s="15" t="s">
        <v>2214</v>
      </c>
      <c r="AE1042" t="s">
        <v>2845</v>
      </c>
    </row>
    <row r="1043" spans="1:31" x14ac:dyDescent="0.3">
      <c r="A1043" t="s">
        <v>25</v>
      </c>
      <c r="B1043" t="s">
        <v>903</v>
      </c>
      <c r="C1043" t="s">
        <v>2616</v>
      </c>
      <c r="D1043" t="s">
        <v>56</v>
      </c>
      <c r="E1043" s="7">
        <v>871951446447600</v>
      </c>
      <c r="F1043" s="7">
        <v>929003251532</v>
      </c>
      <c r="G1043" t="s">
        <v>1799</v>
      </c>
      <c r="I1043" s="4">
        <v>580</v>
      </c>
      <c r="J1043" s="4">
        <f t="shared" si="36"/>
        <v>696</v>
      </c>
      <c r="K1043" s="10" t="s">
        <v>1149</v>
      </c>
      <c r="M1043" t="s">
        <v>10</v>
      </c>
      <c r="N1043">
        <v>12</v>
      </c>
      <c r="O1043" t="s">
        <v>958</v>
      </c>
      <c r="P1043">
        <v>3</v>
      </c>
      <c r="Q1043" s="12">
        <v>50000</v>
      </c>
      <c r="AD1043" s="15" t="s">
        <v>2215</v>
      </c>
      <c r="AE1043" t="s">
        <v>2845</v>
      </c>
    </row>
    <row r="1044" spans="1:31" x14ac:dyDescent="0.3">
      <c r="A1044" t="s">
        <v>25</v>
      </c>
      <c r="B1044" t="s">
        <v>903</v>
      </c>
      <c r="C1044" t="s">
        <v>2616</v>
      </c>
      <c r="D1044" t="s">
        <v>56</v>
      </c>
      <c r="E1044" s="7">
        <v>871951446449000</v>
      </c>
      <c r="F1044" s="7">
        <v>929003251632</v>
      </c>
      <c r="G1044" t="s">
        <v>1800</v>
      </c>
      <c r="I1044" s="4">
        <v>580</v>
      </c>
      <c r="J1044" s="4">
        <f t="shared" si="36"/>
        <v>696</v>
      </c>
      <c r="K1044" s="10" t="s">
        <v>1149</v>
      </c>
      <c r="M1044" t="s">
        <v>10</v>
      </c>
      <c r="N1044">
        <v>12</v>
      </c>
      <c r="O1044" t="s">
        <v>958</v>
      </c>
      <c r="P1044">
        <v>3</v>
      </c>
      <c r="Q1044" s="12">
        <v>50000</v>
      </c>
      <c r="AD1044" s="15" t="s">
        <v>2216</v>
      </c>
      <c r="AE1044" t="s">
        <v>2845</v>
      </c>
    </row>
    <row r="1045" spans="1:31" x14ac:dyDescent="0.3">
      <c r="A1045" t="s">
        <v>25</v>
      </c>
      <c r="B1045" t="s">
        <v>903</v>
      </c>
      <c r="C1045" t="s">
        <v>2616</v>
      </c>
      <c r="D1045" t="s">
        <v>56</v>
      </c>
      <c r="E1045" s="7">
        <v>871951446451300</v>
      </c>
      <c r="F1045" s="7">
        <v>929003251732</v>
      </c>
      <c r="G1045" t="s">
        <v>1801</v>
      </c>
      <c r="I1045" s="4">
        <v>810</v>
      </c>
      <c r="J1045" s="4">
        <f t="shared" si="36"/>
        <v>972</v>
      </c>
      <c r="K1045" s="10" t="s">
        <v>1149</v>
      </c>
      <c r="M1045" t="s">
        <v>10</v>
      </c>
      <c r="N1045">
        <v>12</v>
      </c>
      <c r="O1045" t="s">
        <v>958</v>
      </c>
      <c r="P1045">
        <v>3</v>
      </c>
      <c r="Q1045" s="12">
        <v>50000</v>
      </c>
      <c r="AD1045" s="15" t="s">
        <v>2217</v>
      </c>
      <c r="AE1045" t="s">
        <v>2845</v>
      </c>
    </row>
    <row r="1046" spans="1:31" x14ac:dyDescent="0.3">
      <c r="A1046" t="s">
        <v>25</v>
      </c>
      <c r="B1046" t="s">
        <v>903</v>
      </c>
      <c r="C1046" t="s">
        <v>2616</v>
      </c>
      <c r="D1046" t="s">
        <v>56</v>
      </c>
      <c r="E1046" s="7">
        <v>871951446453700</v>
      </c>
      <c r="F1046" s="7">
        <v>929003251832</v>
      </c>
      <c r="G1046" t="s">
        <v>1802</v>
      </c>
      <c r="I1046" s="4">
        <v>810</v>
      </c>
      <c r="J1046" s="4">
        <f t="shared" si="36"/>
        <v>972</v>
      </c>
      <c r="K1046" s="10" t="s">
        <v>1149</v>
      </c>
      <c r="M1046" t="s">
        <v>10</v>
      </c>
      <c r="N1046">
        <v>12</v>
      </c>
      <c r="O1046" t="s">
        <v>958</v>
      </c>
      <c r="P1046">
        <v>3</v>
      </c>
      <c r="Q1046" s="12">
        <v>50000</v>
      </c>
      <c r="AD1046" s="15" t="s">
        <v>2218</v>
      </c>
      <c r="AE1046" t="s">
        <v>2845</v>
      </c>
    </row>
    <row r="1047" spans="1:31" x14ac:dyDescent="0.3">
      <c r="A1047" s="14" t="s">
        <v>25</v>
      </c>
      <c r="B1047" t="s">
        <v>903</v>
      </c>
      <c r="C1047" t="s">
        <v>893</v>
      </c>
      <c r="D1047" t="s">
        <v>56</v>
      </c>
      <c r="E1047" s="7">
        <v>871951435398500</v>
      </c>
      <c r="F1047" s="7">
        <v>929003165332</v>
      </c>
      <c r="G1047" t="s">
        <v>713</v>
      </c>
      <c r="H1047" s="4">
        <v>720</v>
      </c>
      <c r="I1047" s="4">
        <v>720</v>
      </c>
      <c r="J1047" s="4">
        <f t="shared" si="36"/>
        <v>864</v>
      </c>
      <c r="K1047" s="10">
        <v>0</v>
      </c>
      <c r="L1047" s="7">
        <v>9405119090</v>
      </c>
      <c r="M1047" t="s">
        <v>10</v>
      </c>
      <c r="N1047">
        <v>12</v>
      </c>
      <c r="O1047" t="s">
        <v>958</v>
      </c>
      <c r="P1047">
        <v>3</v>
      </c>
      <c r="Q1047" s="12">
        <v>50000</v>
      </c>
      <c r="R1047" s="22">
        <v>12</v>
      </c>
      <c r="S1047" s="12">
        <v>1200</v>
      </c>
      <c r="T1047" s="12">
        <f>S1047/R1047</f>
        <v>100</v>
      </c>
      <c r="U1047" s="12" t="s">
        <v>1080</v>
      </c>
      <c r="V1047" s="12">
        <v>3000</v>
      </c>
      <c r="W1047" t="s">
        <v>28</v>
      </c>
      <c r="X1047" t="s">
        <v>962</v>
      </c>
      <c r="Y1047" s="12" t="s">
        <v>967</v>
      </c>
      <c r="Z1047">
        <v>170</v>
      </c>
      <c r="AC1047">
        <v>82</v>
      </c>
      <c r="AD1047" s="15" t="s">
        <v>1567</v>
      </c>
      <c r="AE1047" t="s">
        <v>2845</v>
      </c>
    </row>
    <row r="1048" spans="1:31" x14ac:dyDescent="0.3">
      <c r="A1048" s="14" t="s">
        <v>25</v>
      </c>
      <c r="B1048" t="s">
        <v>903</v>
      </c>
      <c r="C1048" t="s">
        <v>893</v>
      </c>
      <c r="D1048" t="s">
        <v>56</v>
      </c>
      <c r="E1048" s="7">
        <v>871951435400500</v>
      </c>
      <c r="F1048" s="7">
        <v>929003165432</v>
      </c>
      <c r="G1048" t="s">
        <v>714</v>
      </c>
      <c r="H1048" s="4">
        <v>720</v>
      </c>
      <c r="I1048" s="4">
        <v>720</v>
      </c>
      <c r="J1048" s="4">
        <f t="shared" si="36"/>
        <v>864</v>
      </c>
      <c r="K1048" s="10">
        <v>0</v>
      </c>
      <c r="L1048" s="7">
        <v>9405119090</v>
      </c>
      <c r="M1048" t="s">
        <v>10</v>
      </c>
      <c r="N1048">
        <v>12</v>
      </c>
      <c r="O1048" t="s">
        <v>958</v>
      </c>
      <c r="P1048">
        <v>3</v>
      </c>
      <c r="Q1048" s="12">
        <v>50000</v>
      </c>
      <c r="R1048" s="22">
        <v>12</v>
      </c>
      <c r="S1048" s="12">
        <v>1200</v>
      </c>
      <c r="T1048" s="12">
        <f>S1048/R1048</f>
        <v>100</v>
      </c>
      <c r="U1048" s="12" t="s">
        <v>1080</v>
      </c>
      <c r="V1048" s="12">
        <v>4000</v>
      </c>
      <c r="W1048" t="s">
        <v>28</v>
      </c>
      <c r="X1048" t="s">
        <v>962</v>
      </c>
      <c r="Y1048" s="12" t="s">
        <v>967</v>
      </c>
      <c r="Z1048">
        <v>170</v>
      </c>
      <c r="AC1048">
        <v>82</v>
      </c>
      <c r="AD1048" s="15" t="s">
        <v>1568</v>
      </c>
      <c r="AE1048" t="s">
        <v>2845</v>
      </c>
    </row>
    <row r="1049" spans="1:31" x14ac:dyDescent="0.3">
      <c r="A1049" s="14" t="s">
        <v>25</v>
      </c>
      <c r="B1049" t="s">
        <v>903</v>
      </c>
      <c r="C1049" t="s">
        <v>893</v>
      </c>
      <c r="D1049" t="s">
        <v>56</v>
      </c>
      <c r="E1049" s="7">
        <v>871951435402900</v>
      </c>
      <c r="F1049" s="7">
        <v>929003165532</v>
      </c>
      <c r="G1049" t="s">
        <v>715</v>
      </c>
      <c r="H1049" s="4">
        <v>1280</v>
      </c>
      <c r="I1049" s="4">
        <v>1280</v>
      </c>
      <c r="J1049" s="4">
        <f t="shared" si="36"/>
        <v>1536</v>
      </c>
      <c r="K1049" s="10">
        <v>0</v>
      </c>
      <c r="L1049" s="7">
        <v>9405119090</v>
      </c>
      <c r="M1049" t="s">
        <v>10</v>
      </c>
      <c r="N1049">
        <v>8</v>
      </c>
      <c r="O1049" t="s">
        <v>958</v>
      </c>
      <c r="P1049">
        <v>3</v>
      </c>
      <c r="Q1049" s="12">
        <v>50000</v>
      </c>
      <c r="R1049" s="22">
        <v>24</v>
      </c>
      <c r="S1049" s="12">
        <v>2400</v>
      </c>
      <c r="T1049" s="12">
        <f>S1049/R1049</f>
        <v>100</v>
      </c>
      <c r="U1049" s="12" t="s">
        <v>1080</v>
      </c>
      <c r="V1049" s="12">
        <v>3000</v>
      </c>
      <c r="W1049" t="s">
        <v>28</v>
      </c>
      <c r="X1049" t="s">
        <v>962</v>
      </c>
      <c r="Y1049" s="12" t="s">
        <v>967</v>
      </c>
      <c r="Z1049">
        <v>225</v>
      </c>
      <c r="AC1049">
        <v>100</v>
      </c>
      <c r="AD1049" s="15" t="s">
        <v>1569</v>
      </c>
      <c r="AE1049" t="s">
        <v>2845</v>
      </c>
    </row>
    <row r="1050" spans="1:31" x14ac:dyDescent="0.3">
      <c r="A1050" s="14" t="s">
        <v>25</v>
      </c>
      <c r="B1050" t="s">
        <v>903</v>
      </c>
      <c r="C1050" t="s">
        <v>893</v>
      </c>
      <c r="D1050" t="s">
        <v>56</v>
      </c>
      <c r="E1050" s="7">
        <v>871951435404300</v>
      </c>
      <c r="F1050" s="7">
        <v>929003165632</v>
      </c>
      <c r="G1050" t="s">
        <v>716</v>
      </c>
      <c r="H1050" s="4">
        <v>1280</v>
      </c>
      <c r="I1050" s="4">
        <v>1280</v>
      </c>
      <c r="J1050" s="4">
        <f t="shared" si="36"/>
        <v>1536</v>
      </c>
      <c r="K1050" s="10">
        <v>0</v>
      </c>
      <c r="L1050" s="7">
        <v>9405114090</v>
      </c>
      <c r="M1050" t="s">
        <v>10</v>
      </c>
      <c r="N1050">
        <v>8</v>
      </c>
      <c r="O1050" t="s">
        <v>958</v>
      </c>
      <c r="P1050">
        <v>3</v>
      </c>
      <c r="Q1050" s="12">
        <v>50000</v>
      </c>
      <c r="R1050" s="22">
        <v>24</v>
      </c>
      <c r="S1050" s="12">
        <v>2400</v>
      </c>
      <c r="T1050" s="12">
        <f>S1050/R1050</f>
        <v>100</v>
      </c>
      <c r="U1050" s="12" t="s">
        <v>1080</v>
      </c>
      <c r="V1050" s="12">
        <v>4000</v>
      </c>
      <c r="W1050" t="s">
        <v>28</v>
      </c>
      <c r="X1050" t="s">
        <v>962</v>
      </c>
      <c r="Y1050" s="12" t="s">
        <v>967</v>
      </c>
      <c r="Z1050">
        <v>225</v>
      </c>
      <c r="AC1050">
        <v>100</v>
      </c>
      <c r="AD1050" s="15" t="s">
        <v>1570</v>
      </c>
      <c r="AE1050" t="s">
        <v>2845</v>
      </c>
    </row>
    <row r="1051" spans="1:31" x14ac:dyDescent="0.3">
      <c r="A1051" s="14" t="s">
        <v>25</v>
      </c>
      <c r="B1051" t="s">
        <v>911</v>
      </c>
      <c r="C1051" t="s">
        <v>779</v>
      </c>
      <c r="D1051" t="s">
        <v>56</v>
      </c>
      <c r="E1051" s="7">
        <v>871951435499900</v>
      </c>
      <c r="F1051" s="7">
        <v>929003167702</v>
      </c>
      <c r="G1051" t="s">
        <v>250</v>
      </c>
      <c r="H1051" s="4">
        <v>2130</v>
      </c>
      <c r="I1051" s="4">
        <v>2250</v>
      </c>
      <c r="J1051" s="4">
        <f t="shared" si="36"/>
        <v>2700</v>
      </c>
      <c r="K1051" s="10">
        <v>5.6338028169014009E-2</v>
      </c>
      <c r="L1051" s="7">
        <v>9405990090</v>
      </c>
      <c r="M1051" t="s">
        <v>10</v>
      </c>
      <c r="N1051">
        <v>6</v>
      </c>
      <c r="O1051" t="s">
        <v>958</v>
      </c>
      <c r="P1051" t="s">
        <v>957</v>
      </c>
      <c r="Q1051" s="12" t="s">
        <v>1152</v>
      </c>
      <c r="W1051">
        <v>24</v>
      </c>
      <c r="Y1051" t="s">
        <v>967</v>
      </c>
      <c r="AA1051">
        <v>182</v>
      </c>
      <c r="AB1051">
        <v>11.06</v>
      </c>
      <c r="AC1051">
        <v>4.3</v>
      </c>
      <c r="AD1051" s="25" t="s">
        <v>1066</v>
      </c>
      <c r="AE1051" t="s">
        <v>2845</v>
      </c>
    </row>
    <row r="1052" spans="1:31" x14ac:dyDescent="0.3">
      <c r="A1052" s="14" t="s">
        <v>25</v>
      </c>
      <c r="B1052" t="s">
        <v>911</v>
      </c>
      <c r="C1052" t="s">
        <v>779</v>
      </c>
      <c r="D1052" t="s">
        <v>56</v>
      </c>
      <c r="E1052" s="7">
        <v>871951435497500</v>
      </c>
      <c r="F1052" s="7">
        <v>929003167602</v>
      </c>
      <c r="G1052" t="s">
        <v>251</v>
      </c>
      <c r="H1052" s="4">
        <v>330</v>
      </c>
      <c r="I1052" s="4">
        <v>360</v>
      </c>
      <c r="J1052" s="4">
        <f t="shared" si="36"/>
        <v>432</v>
      </c>
      <c r="K1052" s="10">
        <v>9.0909090909090828E-2</v>
      </c>
      <c r="L1052" s="7">
        <v>9405990090</v>
      </c>
      <c r="M1052" t="s">
        <v>10</v>
      </c>
      <c r="N1052">
        <v>12</v>
      </c>
      <c r="O1052" t="s">
        <v>958</v>
      </c>
      <c r="P1052" t="s">
        <v>957</v>
      </c>
      <c r="Q1052" s="12" t="s">
        <v>1152</v>
      </c>
      <c r="AA1052">
        <v>21.05</v>
      </c>
      <c r="AB1052">
        <v>4</v>
      </c>
      <c r="AC1052">
        <v>2</v>
      </c>
      <c r="AD1052" s="25" t="s">
        <v>1067</v>
      </c>
      <c r="AE1052" t="s">
        <v>2845</v>
      </c>
    </row>
    <row r="1053" spans="1:31" x14ac:dyDescent="0.3">
      <c r="A1053" s="14" t="s">
        <v>25</v>
      </c>
      <c r="B1053" t="s">
        <v>911</v>
      </c>
      <c r="C1053" t="s">
        <v>779</v>
      </c>
      <c r="D1053" t="s">
        <v>56</v>
      </c>
      <c r="E1053" s="7">
        <v>871951435501900</v>
      </c>
      <c r="F1053" s="7">
        <v>929003167802</v>
      </c>
      <c r="G1053" t="s">
        <v>252</v>
      </c>
      <c r="H1053" s="4">
        <v>950</v>
      </c>
      <c r="I1053" s="4">
        <v>1000</v>
      </c>
      <c r="J1053" s="4">
        <f t="shared" si="36"/>
        <v>1200</v>
      </c>
      <c r="K1053" s="10">
        <v>5.2631578947368363E-2</v>
      </c>
      <c r="L1053" s="7">
        <v>8544429090</v>
      </c>
      <c r="M1053" t="s">
        <v>10</v>
      </c>
      <c r="N1053">
        <v>12</v>
      </c>
      <c r="O1053" t="s">
        <v>958</v>
      </c>
      <c r="P1053" t="s">
        <v>957</v>
      </c>
      <c r="Q1053" s="12" t="s">
        <v>1152</v>
      </c>
      <c r="W1053">
        <v>24</v>
      </c>
      <c r="Y1053" t="s">
        <v>967</v>
      </c>
      <c r="AA1053">
        <v>16.2</v>
      </c>
      <c r="AB1053">
        <v>11.06</v>
      </c>
      <c r="AC1053">
        <v>4.3</v>
      </c>
      <c r="AD1053" s="25" t="s">
        <v>1068</v>
      </c>
      <c r="AE1053" t="s">
        <v>2845</v>
      </c>
    </row>
    <row r="1054" spans="1:31" x14ac:dyDescent="0.3">
      <c r="A1054" s="14" t="s">
        <v>25</v>
      </c>
      <c r="B1054" t="s">
        <v>911</v>
      </c>
      <c r="C1054" t="s">
        <v>779</v>
      </c>
      <c r="D1054" t="s">
        <v>56</v>
      </c>
      <c r="E1054" s="7">
        <v>871951435503300</v>
      </c>
      <c r="F1054" s="7">
        <v>929003167902</v>
      </c>
      <c r="G1054" t="s">
        <v>253</v>
      </c>
      <c r="H1054" s="4">
        <v>1290</v>
      </c>
      <c r="I1054" s="4">
        <v>1360</v>
      </c>
      <c r="J1054" s="4">
        <f t="shared" si="36"/>
        <v>1632</v>
      </c>
      <c r="K1054" s="10">
        <v>5.4263565891472965E-2</v>
      </c>
      <c r="L1054" s="7">
        <v>8544429090</v>
      </c>
      <c r="M1054" t="s">
        <v>10</v>
      </c>
      <c r="N1054">
        <v>6</v>
      </c>
      <c r="O1054" t="s">
        <v>958</v>
      </c>
      <c r="P1054" t="s">
        <v>957</v>
      </c>
      <c r="Q1054" s="12" t="s">
        <v>1152</v>
      </c>
      <c r="W1054">
        <v>24</v>
      </c>
      <c r="Y1054" t="s">
        <v>967</v>
      </c>
      <c r="AA1054">
        <v>165.2</v>
      </c>
      <c r="AB1054">
        <v>11.06</v>
      </c>
      <c r="AC1054">
        <v>4.3</v>
      </c>
      <c r="AD1054" s="25" t="s">
        <v>1069</v>
      </c>
      <c r="AE1054" t="s">
        <v>2845</v>
      </c>
    </row>
    <row r="1055" spans="1:31" x14ac:dyDescent="0.3">
      <c r="A1055" s="14" t="s">
        <v>25</v>
      </c>
      <c r="B1055" t="s">
        <v>930</v>
      </c>
      <c r="C1055" t="s">
        <v>1141</v>
      </c>
      <c r="D1055" t="s">
        <v>56</v>
      </c>
      <c r="E1055" s="7">
        <v>872016975096899</v>
      </c>
      <c r="F1055" s="7">
        <v>911401805687</v>
      </c>
      <c r="G1055" t="s">
        <v>657</v>
      </c>
      <c r="H1055" s="4">
        <v>1000</v>
      </c>
      <c r="I1055" s="4">
        <v>1045.5</v>
      </c>
      <c r="J1055" s="4">
        <f t="shared" si="36"/>
        <v>1254.5999999999999</v>
      </c>
      <c r="K1055" s="10">
        <v>4.5500000000000096E-2</v>
      </c>
      <c r="L1055" s="7">
        <v>9405114090</v>
      </c>
      <c r="M1055" t="s">
        <v>10</v>
      </c>
      <c r="N1055">
        <v>6</v>
      </c>
      <c r="O1055" t="s">
        <v>959</v>
      </c>
      <c r="P1055">
        <v>1</v>
      </c>
      <c r="Q1055" s="12">
        <v>20000</v>
      </c>
      <c r="R1055" s="22">
        <v>40</v>
      </c>
      <c r="S1055" s="12">
        <v>3600</v>
      </c>
      <c r="T1055" s="12">
        <f t="shared" ref="T1055:T1063" si="38">S1055/R1055</f>
        <v>90</v>
      </c>
      <c r="U1055" s="12" t="s">
        <v>1054</v>
      </c>
      <c r="V1055" s="12">
        <v>4000</v>
      </c>
      <c r="W1055" t="s">
        <v>28</v>
      </c>
      <c r="X1055" t="s">
        <v>962</v>
      </c>
      <c r="Y1055" s="12" t="s">
        <v>967</v>
      </c>
      <c r="AA1055">
        <v>1195</v>
      </c>
      <c r="AB1055">
        <v>295</v>
      </c>
      <c r="AC1055">
        <v>35</v>
      </c>
      <c r="AE1055" t="s">
        <v>2845</v>
      </c>
    </row>
    <row r="1056" spans="1:31" x14ac:dyDescent="0.3">
      <c r="A1056" s="14" t="s">
        <v>25</v>
      </c>
      <c r="B1056" t="s">
        <v>929</v>
      </c>
      <c r="C1056" t="s">
        <v>1141</v>
      </c>
      <c r="D1056" t="s">
        <v>56</v>
      </c>
      <c r="E1056" s="7">
        <v>872016975094499</v>
      </c>
      <c r="F1056" s="7">
        <v>911401805487</v>
      </c>
      <c r="G1056" t="s">
        <v>658</v>
      </c>
      <c r="H1056" s="4">
        <v>852.5</v>
      </c>
      <c r="I1056" s="4">
        <v>891.30000000000007</v>
      </c>
      <c r="J1056" s="4">
        <f t="shared" si="36"/>
        <v>1069.56</v>
      </c>
      <c r="K1056" s="10">
        <v>4.5513196480938545E-2</v>
      </c>
      <c r="L1056" s="7">
        <v>9405114090</v>
      </c>
      <c r="M1056" t="s">
        <v>10</v>
      </c>
      <c r="N1056">
        <v>6</v>
      </c>
      <c r="O1056" t="s">
        <v>958</v>
      </c>
      <c r="P1056">
        <v>1</v>
      </c>
      <c r="Q1056" s="12">
        <v>20000</v>
      </c>
      <c r="R1056" s="22">
        <v>40</v>
      </c>
      <c r="S1056" s="12">
        <v>3600</v>
      </c>
      <c r="T1056" s="12">
        <f t="shared" si="38"/>
        <v>90</v>
      </c>
      <c r="U1056" s="12" t="s">
        <v>1054</v>
      </c>
      <c r="V1056" s="12">
        <v>4000</v>
      </c>
      <c r="W1056" t="s">
        <v>28</v>
      </c>
      <c r="X1056" t="s">
        <v>962</v>
      </c>
      <c r="Y1056" s="12" t="s">
        <v>967</v>
      </c>
      <c r="AA1056">
        <v>595</v>
      </c>
      <c r="AB1056">
        <v>595</v>
      </c>
      <c r="AC1056">
        <v>35</v>
      </c>
      <c r="AE1056" t="s">
        <v>2845</v>
      </c>
    </row>
    <row r="1057" spans="1:31" x14ac:dyDescent="0.3">
      <c r="A1057" s="14" t="s">
        <v>25</v>
      </c>
      <c r="B1057" t="s">
        <v>930</v>
      </c>
      <c r="C1057" t="s">
        <v>1141</v>
      </c>
      <c r="D1057" t="s">
        <v>56</v>
      </c>
      <c r="E1057" s="7">
        <v>872016975095199</v>
      </c>
      <c r="F1057" s="7">
        <v>911401805587</v>
      </c>
      <c r="G1057" t="s">
        <v>659</v>
      </c>
      <c r="H1057" s="4">
        <v>1000</v>
      </c>
      <c r="I1057" s="4">
        <v>1045.5</v>
      </c>
      <c r="J1057" s="4">
        <f t="shared" si="36"/>
        <v>1254.5999999999999</v>
      </c>
      <c r="K1057" s="10">
        <v>4.5500000000000096E-2</v>
      </c>
      <c r="L1057" s="7">
        <v>9405114090</v>
      </c>
      <c r="M1057" t="s">
        <v>10</v>
      </c>
      <c r="N1057">
        <v>6</v>
      </c>
      <c r="O1057" t="s">
        <v>959</v>
      </c>
      <c r="P1057">
        <v>1</v>
      </c>
      <c r="Q1057" s="12">
        <v>20000</v>
      </c>
      <c r="R1057" s="22">
        <v>40</v>
      </c>
      <c r="S1057" s="12">
        <v>3600</v>
      </c>
      <c r="T1057" s="12">
        <f t="shared" si="38"/>
        <v>90</v>
      </c>
      <c r="U1057" s="12" t="s">
        <v>1054</v>
      </c>
      <c r="V1057" s="12">
        <v>6500</v>
      </c>
      <c r="W1057" t="s">
        <v>28</v>
      </c>
      <c r="X1057" t="s">
        <v>962</v>
      </c>
      <c r="Y1057" s="12" t="s">
        <v>967</v>
      </c>
      <c r="AA1057">
        <v>1195</v>
      </c>
      <c r="AB1057">
        <v>295</v>
      </c>
      <c r="AC1057">
        <v>35</v>
      </c>
      <c r="AE1057" t="s">
        <v>2845</v>
      </c>
    </row>
    <row r="1058" spans="1:31" x14ac:dyDescent="0.3">
      <c r="A1058" s="14" t="s">
        <v>25</v>
      </c>
      <c r="B1058" t="s">
        <v>929</v>
      </c>
      <c r="C1058" t="s">
        <v>1141</v>
      </c>
      <c r="D1058" t="s">
        <v>56</v>
      </c>
      <c r="E1058" s="7">
        <v>872016975093799</v>
      </c>
      <c r="F1058" s="7">
        <v>911401805387</v>
      </c>
      <c r="G1058" t="s">
        <v>660</v>
      </c>
      <c r="H1058" s="4">
        <v>852.5</v>
      </c>
      <c r="I1058" s="4">
        <v>891.30000000000007</v>
      </c>
      <c r="J1058" s="4">
        <f t="shared" si="36"/>
        <v>1069.56</v>
      </c>
      <c r="K1058" s="10">
        <v>4.5513196480938545E-2</v>
      </c>
      <c r="L1058" s="7">
        <v>9405114090</v>
      </c>
      <c r="M1058" t="s">
        <v>10</v>
      </c>
      <c r="N1058">
        <v>6</v>
      </c>
      <c r="O1058" t="s">
        <v>958</v>
      </c>
      <c r="P1058">
        <v>1</v>
      </c>
      <c r="Q1058" s="12">
        <v>20000</v>
      </c>
      <c r="R1058" s="22">
        <v>40</v>
      </c>
      <c r="S1058" s="12">
        <v>3600</v>
      </c>
      <c r="T1058" s="12">
        <f t="shared" si="38"/>
        <v>90</v>
      </c>
      <c r="U1058" s="12" t="s">
        <v>1054</v>
      </c>
      <c r="V1058" s="12">
        <v>6500</v>
      </c>
      <c r="W1058" t="s">
        <v>28</v>
      </c>
      <c r="X1058" t="s">
        <v>962</v>
      </c>
      <c r="Y1058" s="12" t="s">
        <v>967</v>
      </c>
      <c r="AA1058">
        <v>595</v>
      </c>
      <c r="AB1058">
        <v>595</v>
      </c>
      <c r="AC1058">
        <v>35</v>
      </c>
      <c r="AE1058" t="s">
        <v>2845</v>
      </c>
    </row>
    <row r="1059" spans="1:31" x14ac:dyDescent="0.3">
      <c r="A1059" s="14" t="s">
        <v>25</v>
      </c>
      <c r="B1059" t="s">
        <v>929</v>
      </c>
      <c r="C1059" t="s">
        <v>877</v>
      </c>
      <c r="D1059" t="s">
        <v>56</v>
      </c>
      <c r="E1059" s="7">
        <v>871016335070799</v>
      </c>
      <c r="F1059" s="7">
        <v>911401801480</v>
      </c>
      <c r="G1059" t="s">
        <v>611</v>
      </c>
      <c r="H1059" s="4">
        <v>933</v>
      </c>
      <c r="I1059" s="4">
        <v>933</v>
      </c>
      <c r="J1059" s="4">
        <f t="shared" si="36"/>
        <v>1119.5999999999999</v>
      </c>
      <c r="K1059" s="10">
        <v>0</v>
      </c>
      <c r="L1059" s="7">
        <v>9405119090</v>
      </c>
      <c r="M1059" t="s">
        <v>10</v>
      </c>
      <c r="N1059">
        <v>4</v>
      </c>
      <c r="O1059" t="s">
        <v>959</v>
      </c>
      <c r="P1059">
        <v>2</v>
      </c>
      <c r="Q1059" s="12">
        <v>30000</v>
      </c>
      <c r="R1059" s="22">
        <v>36</v>
      </c>
      <c r="S1059" s="12">
        <v>3200</v>
      </c>
      <c r="T1059" s="12">
        <f t="shared" si="38"/>
        <v>88.888888888888886</v>
      </c>
      <c r="U1059" s="12" t="s">
        <v>1054</v>
      </c>
      <c r="V1059" s="12">
        <v>4000</v>
      </c>
      <c r="W1059" t="s">
        <v>28</v>
      </c>
      <c r="X1059" t="s">
        <v>962</v>
      </c>
      <c r="Y1059" t="s">
        <v>967</v>
      </c>
      <c r="AA1059">
        <v>595</v>
      </c>
      <c r="AB1059">
        <v>595</v>
      </c>
      <c r="AC1059">
        <v>34</v>
      </c>
      <c r="AE1059" t="s">
        <v>1143</v>
      </c>
    </row>
    <row r="1060" spans="1:31" x14ac:dyDescent="0.3">
      <c r="A1060" s="14" t="s">
        <v>25</v>
      </c>
      <c r="B1060" t="s">
        <v>929</v>
      </c>
      <c r="C1060" t="s">
        <v>877</v>
      </c>
      <c r="D1060" t="s">
        <v>56</v>
      </c>
      <c r="E1060" s="7">
        <v>871016335071499</v>
      </c>
      <c r="F1060" s="7">
        <v>911401801580</v>
      </c>
      <c r="G1060" t="s">
        <v>612</v>
      </c>
      <c r="H1060" s="4">
        <v>933</v>
      </c>
      <c r="I1060" s="4">
        <v>933</v>
      </c>
      <c r="J1060" s="4">
        <f t="shared" si="36"/>
        <v>1119.5999999999999</v>
      </c>
      <c r="K1060" s="10">
        <v>0</v>
      </c>
      <c r="L1060" s="7">
        <v>9405119090</v>
      </c>
      <c r="M1060" t="s">
        <v>10</v>
      </c>
      <c r="N1060">
        <v>4</v>
      </c>
      <c r="O1060" t="s">
        <v>959</v>
      </c>
      <c r="P1060">
        <v>2</v>
      </c>
      <c r="Q1060" s="12">
        <v>30000</v>
      </c>
      <c r="R1060" s="22">
        <v>36</v>
      </c>
      <c r="S1060" s="12">
        <v>3200</v>
      </c>
      <c r="T1060" s="12">
        <f t="shared" si="38"/>
        <v>88.888888888888886</v>
      </c>
      <c r="U1060" s="12" t="s">
        <v>1054</v>
      </c>
      <c r="V1060" s="12">
        <v>6500</v>
      </c>
      <c r="W1060" t="s">
        <v>28</v>
      </c>
      <c r="X1060" t="s">
        <v>962</v>
      </c>
      <c r="Y1060" t="s">
        <v>967</v>
      </c>
      <c r="AA1060">
        <v>595</v>
      </c>
      <c r="AB1060">
        <v>595</v>
      </c>
      <c r="AC1060">
        <v>34</v>
      </c>
      <c r="AE1060" t="s">
        <v>1143</v>
      </c>
    </row>
    <row r="1061" spans="1:31" x14ac:dyDescent="0.3">
      <c r="A1061" s="14" t="s">
        <v>25</v>
      </c>
      <c r="B1061" t="s">
        <v>930</v>
      </c>
      <c r="C1061" t="s">
        <v>877</v>
      </c>
      <c r="D1061" t="s">
        <v>56</v>
      </c>
      <c r="E1061" s="7">
        <v>871951452917599</v>
      </c>
      <c r="F1061" s="7">
        <v>911401848982</v>
      </c>
      <c r="G1061" t="s">
        <v>613</v>
      </c>
      <c r="H1061" s="4">
        <v>1786</v>
      </c>
      <c r="I1061" s="4">
        <v>1786</v>
      </c>
      <c r="J1061" s="4">
        <f t="shared" si="36"/>
        <v>2143.1999999999998</v>
      </c>
      <c r="K1061" s="10">
        <v>0</v>
      </c>
      <c r="L1061" s="7">
        <v>9405119090</v>
      </c>
      <c r="M1061" t="s">
        <v>10</v>
      </c>
      <c r="N1061">
        <v>4</v>
      </c>
      <c r="O1061" t="s">
        <v>959</v>
      </c>
      <c r="P1061">
        <v>2</v>
      </c>
      <c r="Q1061" s="12">
        <v>30000</v>
      </c>
      <c r="R1061" s="22">
        <v>36</v>
      </c>
      <c r="S1061" s="12">
        <v>3200</v>
      </c>
      <c r="T1061" s="12">
        <f t="shared" si="38"/>
        <v>88.888888888888886</v>
      </c>
      <c r="U1061" s="12" t="s">
        <v>1054</v>
      </c>
      <c r="V1061" s="12">
        <v>4000</v>
      </c>
      <c r="W1061" t="s">
        <v>28</v>
      </c>
      <c r="X1061" t="s">
        <v>962</v>
      </c>
      <c r="Y1061" t="s">
        <v>967</v>
      </c>
      <c r="AA1061">
        <v>1195</v>
      </c>
      <c r="AB1061">
        <v>295</v>
      </c>
      <c r="AC1061">
        <v>34</v>
      </c>
      <c r="AE1061" t="s">
        <v>1143</v>
      </c>
    </row>
    <row r="1062" spans="1:31" x14ac:dyDescent="0.3">
      <c r="A1062" s="14" t="s">
        <v>25</v>
      </c>
      <c r="B1062" t="s">
        <v>929</v>
      </c>
      <c r="C1062" t="s">
        <v>877</v>
      </c>
      <c r="D1062" t="s">
        <v>56</v>
      </c>
      <c r="E1062" s="7">
        <v>871951452813099</v>
      </c>
      <c r="F1062" s="7">
        <v>911401844982</v>
      </c>
      <c r="G1062" t="s">
        <v>614</v>
      </c>
      <c r="H1062" s="4">
        <v>1532</v>
      </c>
      <c r="I1062" s="4">
        <v>1532</v>
      </c>
      <c r="J1062" s="4">
        <f t="shared" si="36"/>
        <v>1838.4</v>
      </c>
      <c r="K1062" s="10">
        <v>0</v>
      </c>
      <c r="L1062" s="7">
        <v>9405119090</v>
      </c>
      <c r="M1062" t="s">
        <v>10</v>
      </c>
      <c r="N1062">
        <v>4</v>
      </c>
      <c r="O1062" t="s">
        <v>959</v>
      </c>
      <c r="P1062">
        <v>2</v>
      </c>
      <c r="Q1062" s="12">
        <v>30000</v>
      </c>
      <c r="R1062" s="22">
        <v>36</v>
      </c>
      <c r="S1062" s="12">
        <v>3200</v>
      </c>
      <c r="T1062" s="12">
        <f t="shared" si="38"/>
        <v>88.888888888888886</v>
      </c>
      <c r="U1062" s="12" t="s">
        <v>1054</v>
      </c>
      <c r="V1062" s="12">
        <v>4000</v>
      </c>
      <c r="W1062" t="s">
        <v>28</v>
      </c>
      <c r="X1062" t="s">
        <v>962</v>
      </c>
      <c r="Y1062" t="s">
        <v>967</v>
      </c>
      <c r="AA1062">
        <v>595</v>
      </c>
      <c r="AB1062">
        <v>595</v>
      </c>
      <c r="AC1062">
        <v>34</v>
      </c>
      <c r="AE1062" t="s">
        <v>1143</v>
      </c>
    </row>
    <row r="1063" spans="1:31" x14ac:dyDescent="0.3">
      <c r="A1063" s="14" t="s">
        <v>25</v>
      </c>
      <c r="B1063" t="s">
        <v>929</v>
      </c>
      <c r="C1063" t="s">
        <v>877</v>
      </c>
      <c r="D1063" t="s">
        <v>56</v>
      </c>
      <c r="E1063" s="7">
        <v>871951452814799</v>
      </c>
      <c r="F1063" s="7">
        <v>911401845082</v>
      </c>
      <c r="G1063" t="s">
        <v>615</v>
      </c>
      <c r="H1063" s="4">
        <v>1532</v>
      </c>
      <c r="I1063" s="4">
        <v>1532</v>
      </c>
      <c r="J1063" s="4">
        <f t="shared" si="36"/>
        <v>1838.4</v>
      </c>
      <c r="K1063" s="10">
        <v>0</v>
      </c>
      <c r="L1063" s="7">
        <v>9405119090</v>
      </c>
      <c r="M1063" t="s">
        <v>10</v>
      </c>
      <c r="N1063">
        <v>4</v>
      </c>
      <c r="O1063" t="s">
        <v>959</v>
      </c>
      <c r="P1063">
        <v>2</v>
      </c>
      <c r="Q1063" s="12">
        <v>30000</v>
      </c>
      <c r="R1063" s="22">
        <v>36</v>
      </c>
      <c r="S1063" s="12">
        <v>3200</v>
      </c>
      <c r="T1063" s="12">
        <f t="shared" si="38"/>
        <v>88.888888888888886</v>
      </c>
      <c r="U1063" s="12" t="s">
        <v>1054</v>
      </c>
      <c r="V1063" s="12">
        <v>6500</v>
      </c>
      <c r="W1063" t="s">
        <v>28</v>
      </c>
      <c r="X1063" t="s">
        <v>962</v>
      </c>
      <c r="Y1063" t="s">
        <v>967</v>
      </c>
      <c r="AA1063">
        <v>595</v>
      </c>
      <c r="AB1063">
        <v>595</v>
      </c>
      <c r="AC1063">
        <v>34</v>
      </c>
      <c r="AE1063" t="s">
        <v>1143</v>
      </c>
    </row>
    <row r="1064" spans="1:31" x14ac:dyDescent="0.3">
      <c r="A1064" s="14" t="s">
        <v>25</v>
      </c>
      <c r="B1064" t="s">
        <v>911</v>
      </c>
      <c r="C1064" t="s">
        <v>884</v>
      </c>
      <c r="D1064" t="s">
        <v>56</v>
      </c>
      <c r="E1064" s="7">
        <v>692382863481000</v>
      </c>
      <c r="F1064" s="7">
        <v>911401824780</v>
      </c>
      <c r="G1064" t="s">
        <v>616</v>
      </c>
      <c r="H1064" s="4">
        <v>52</v>
      </c>
      <c r="I1064" s="4">
        <v>52</v>
      </c>
      <c r="J1064" s="4">
        <f t="shared" si="36"/>
        <v>62.4</v>
      </c>
      <c r="K1064" s="10">
        <v>0</v>
      </c>
      <c r="L1064" s="7">
        <v>9405990090</v>
      </c>
      <c r="M1064" t="s">
        <v>10</v>
      </c>
      <c r="N1064">
        <v>40</v>
      </c>
      <c r="O1064" t="s">
        <v>959</v>
      </c>
      <c r="P1064" t="s">
        <v>957</v>
      </c>
      <c r="Q1064" s="12" t="s">
        <v>1152</v>
      </c>
      <c r="AE1064" t="s">
        <v>2845</v>
      </c>
    </row>
    <row r="1065" spans="1:31" x14ac:dyDescent="0.3">
      <c r="A1065" s="14" t="s">
        <v>25</v>
      </c>
      <c r="B1065" t="s">
        <v>911</v>
      </c>
      <c r="C1065" t="s">
        <v>884</v>
      </c>
      <c r="D1065" t="s">
        <v>56</v>
      </c>
      <c r="E1065" s="7">
        <v>692382863479700</v>
      </c>
      <c r="F1065" s="7">
        <v>911401824580</v>
      </c>
      <c r="G1065" t="s">
        <v>617</v>
      </c>
      <c r="H1065" s="4">
        <v>128</v>
      </c>
      <c r="I1065" s="4">
        <v>128</v>
      </c>
      <c r="J1065" s="4">
        <f t="shared" ref="J1065:J1127" si="39">ROUND(I1065*1.2,2)</f>
        <v>153.6</v>
      </c>
      <c r="K1065" s="10">
        <v>0</v>
      </c>
      <c r="L1065" s="7">
        <v>9405990090</v>
      </c>
      <c r="M1065" t="s">
        <v>10</v>
      </c>
      <c r="N1065">
        <v>10</v>
      </c>
      <c r="O1065" t="s">
        <v>959</v>
      </c>
      <c r="P1065" t="s">
        <v>957</v>
      </c>
      <c r="Q1065" s="12" t="s">
        <v>1152</v>
      </c>
      <c r="AE1065" t="s">
        <v>2845</v>
      </c>
    </row>
    <row r="1066" spans="1:31" x14ac:dyDescent="0.3">
      <c r="A1066" s="14" t="s">
        <v>25</v>
      </c>
      <c r="B1066" t="s">
        <v>911</v>
      </c>
      <c r="C1066" t="s">
        <v>884</v>
      </c>
      <c r="D1066" t="s">
        <v>56</v>
      </c>
      <c r="E1066" s="7">
        <v>692382863480300</v>
      </c>
      <c r="F1066" s="7">
        <v>911401824680</v>
      </c>
      <c r="G1066" t="s">
        <v>618</v>
      </c>
      <c r="H1066" s="4">
        <v>300</v>
      </c>
      <c r="I1066" s="4">
        <v>300</v>
      </c>
      <c r="J1066" s="4">
        <f t="shared" si="39"/>
        <v>360</v>
      </c>
      <c r="K1066" s="10">
        <v>0</v>
      </c>
      <c r="L1066" s="7">
        <v>9405990090</v>
      </c>
      <c r="M1066" t="s">
        <v>10</v>
      </c>
      <c r="N1066">
        <v>20</v>
      </c>
      <c r="O1066" t="s">
        <v>959</v>
      </c>
      <c r="P1066" t="s">
        <v>957</v>
      </c>
      <c r="Q1066" s="12" t="s">
        <v>1152</v>
      </c>
      <c r="AE1066" t="s">
        <v>2845</v>
      </c>
    </row>
    <row r="1067" spans="1:31" x14ac:dyDescent="0.3">
      <c r="A1067" s="14" t="s">
        <v>25</v>
      </c>
      <c r="B1067" t="s">
        <v>930</v>
      </c>
      <c r="C1067" t="s">
        <v>882</v>
      </c>
      <c r="D1067" t="s">
        <v>56</v>
      </c>
      <c r="E1067" s="7">
        <v>872016951698499</v>
      </c>
      <c r="F1067" s="7">
        <v>911401877585</v>
      </c>
      <c r="G1067" t="s">
        <v>2656</v>
      </c>
      <c r="H1067" s="4">
        <v>2259</v>
      </c>
      <c r="I1067" s="4">
        <v>2361.6999999999998</v>
      </c>
      <c r="J1067" s="4">
        <f t="shared" si="39"/>
        <v>2834.04</v>
      </c>
      <c r="K1067" s="10">
        <v>4.5462594068171658E-2</v>
      </c>
      <c r="L1067" s="7">
        <v>9405119090</v>
      </c>
      <c r="M1067" t="s">
        <v>10</v>
      </c>
      <c r="N1067">
        <v>4</v>
      </c>
      <c r="O1067" t="s">
        <v>959</v>
      </c>
      <c r="P1067">
        <v>5</v>
      </c>
      <c r="Q1067" s="12">
        <v>50000</v>
      </c>
      <c r="R1067" s="22">
        <v>28</v>
      </c>
      <c r="S1067" s="12">
        <v>3400</v>
      </c>
      <c r="T1067" s="12">
        <f t="shared" ref="T1067:T1075" si="40">S1067/R1067</f>
        <v>121.42857142857143</v>
      </c>
      <c r="U1067" s="12" t="s">
        <v>1181</v>
      </c>
      <c r="V1067" s="12" t="s">
        <v>1112</v>
      </c>
      <c r="W1067" t="s">
        <v>28</v>
      </c>
      <c r="X1067" s="12" t="s">
        <v>962</v>
      </c>
      <c r="Y1067" s="12" t="s">
        <v>967</v>
      </c>
      <c r="AA1067">
        <v>1195</v>
      </c>
      <c r="AB1067">
        <v>295</v>
      </c>
      <c r="AC1067">
        <v>60</v>
      </c>
      <c r="AD1067" s="15" t="s">
        <v>1172</v>
      </c>
      <c r="AE1067" t="s">
        <v>2845</v>
      </c>
    </row>
    <row r="1068" spans="1:31" x14ac:dyDescent="0.3">
      <c r="A1068" s="14" t="s">
        <v>25</v>
      </c>
      <c r="B1068" t="s">
        <v>929</v>
      </c>
      <c r="C1068" t="s">
        <v>882</v>
      </c>
      <c r="D1068" t="s">
        <v>56</v>
      </c>
      <c r="E1068" s="7">
        <v>872016951673199</v>
      </c>
      <c r="F1068" s="7">
        <v>911401877385</v>
      </c>
      <c r="G1068" t="s">
        <v>2728</v>
      </c>
      <c r="H1068" s="4">
        <v>1597</v>
      </c>
      <c r="I1068" s="4">
        <v>1669.6</v>
      </c>
      <c r="J1068" s="4">
        <f t="shared" si="39"/>
        <v>2003.52</v>
      </c>
      <c r="K1068" s="10">
        <v>4.5460237946149062E-2</v>
      </c>
      <c r="L1068" s="7">
        <v>9405119090</v>
      </c>
      <c r="M1068" t="s">
        <v>10</v>
      </c>
      <c r="N1068">
        <v>4</v>
      </c>
      <c r="O1068" t="s">
        <v>959</v>
      </c>
      <c r="P1068">
        <v>5</v>
      </c>
      <c r="Q1068" s="12">
        <v>50000</v>
      </c>
      <c r="R1068" s="22">
        <v>28</v>
      </c>
      <c r="S1068" s="12">
        <v>3400</v>
      </c>
      <c r="T1068" s="12">
        <f t="shared" si="40"/>
        <v>121.42857142857143</v>
      </c>
      <c r="U1068" s="12" t="s">
        <v>1054</v>
      </c>
      <c r="V1068" s="12" t="s">
        <v>1112</v>
      </c>
      <c r="W1068" t="s">
        <v>28</v>
      </c>
      <c r="X1068" s="12" t="s">
        <v>962</v>
      </c>
      <c r="Y1068" s="12" t="s">
        <v>967</v>
      </c>
      <c r="AA1068">
        <v>595</v>
      </c>
      <c r="AB1068">
        <v>595</v>
      </c>
      <c r="AC1068">
        <v>59</v>
      </c>
      <c r="AD1068" s="15" t="s">
        <v>1173</v>
      </c>
      <c r="AE1068" t="s">
        <v>2845</v>
      </c>
    </row>
    <row r="1069" spans="1:31" x14ac:dyDescent="0.3">
      <c r="A1069" s="14" t="s">
        <v>25</v>
      </c>
      <c r="B1069" t="s">
        <v>929</v>
      </c>
      <c r="C1069" t="s">
        <v>882</v>
      </c>
      <c r="D1069" t="s">
        <v>56</v>
      </c>
      <c r="E1069" s="7">
        <v>872016951672499</v>
      </c>
      <c r="F1069" s="7">
        <v>911401877285</v>
      </c>
      <c r="G1069" t="s">
        <v>2729</v>
      </c>
      <c r="H1069" s="4">
        <v>1994</v>
      </c>
      <c r="I1069" s="4">
        <v>2084.6999999999998</v>
      </c>
      <c r="J1069" s="4">
        <f t="shared" si="39"/>
        <v>2501.64</v>
      </c>
      <c r="K1069" s="10">
        <v>4.5486459378134336E-2</v>
      </c>
      <c r="L1069" s="7">
        <v>9405119090</v>
      </c>
      <c r="M1069" t="s">
        <v>10</v>
      </c>
      <c r="N1069">
        <v>4</v>
      </c>
      <c r="O1069" t="s">
        <v>959</v>
      </c>
      <c r="P1069">
        <v>5</v>
      </c>
      <c r="Q1069" s="12">
        <v>50000</v>
      </c>
      <c r="R1069" s="22">
        <v>28</v>
      </c>
      <c r="S1069" s="12">
        <v>3400</v>
      </c>
      <c r="T1069" s="12">
        <f t="shared" si="40"/>
        <v>121.42857142857143</v>
      </c>
      <c r="U1069" s="12" t="s">
        <v>1181</v>
      </c>
      <c r="V1069" s="12" t="s">
        <v>1112</v>
      </c>
      <c r="W1069" t="s">
        <v>28</v>
      </c>
      <c r="X1069" s="12" t="s">
        <v>962</v>
      </c>
      <c r="Y1069" s="12" t="s">
        <v>967</v>
      </c>
      <c r="AA1069">
        <v>595</v>
      </c>
      <c r="AB1069">
        <v>595</v>
      </c>
      <c r="AC1069">
        <v>60</v>
      </c>
      <c r="AD1069" s="15" t="s">
        <v>1174</v>
      </c>
      <c r="AE1069" t="s">
        <v>2845</v>
      </c>
    </row>
    <row r="1070" spans="1:31" x14ac:dyDescent="0.3">
      <c r="A1070" s="14" t="s">
        <v>25</v>
      </c>
      <c r="B1070" t="s">
        <v>929</v>
      </c>
      <c r="C1070" t="s">
        <v>882</v>
      </c>
      <c r="D1070" t="s">
        <v>56</v>
      </c>
      <c r="E1070" s="7">
        <v>872016951657199</v>
      </c>
      <c r="F1070" s="7">
        <v>911401875785</v>
      </c>
      <c r="G1070" t="s">
        <v>647</v>
      </c>
      <c r="H1070" s="4">
        <v>2241</v>
      </c>
      <c r="I1070" s="4">
        <v>2342.9</v>
      </c>
      <c r="J1070" s="4">
        <f t="shared" si="39"/>
        <v>2811.48</v>
      </c>
      <c r="K1070" s="10">
        <v>4.5470771976796165E-2</v>
      </c>
      <c r="L1070" s="7">
        <v>9405119090</v>
      </c>
      <c r="M1070" t="s">
        <v>10</v>
      </c>
      <c r="N1070">
        <v>4</v>
      </c>
      <c r="O1070" t="s">
        <v>958</v>
      </c>
      <c r="P1070">
        <v>5</v>
      </c>
      <c r="Q1070" s="12">
        <v>50000</v>
      </c>
      <c r="R1070" s="22">
        <v>28</v>
      </c>
      <c r="S1070" s="12">
        <v>3400</v>
      </c>
      <c r="T1070" s="12">
        <f t="shared" si="40"/>
        <v>121.42857142857143</v>
      </c>
      <c r="U1070" s="12" t="s">
        <v>1181</v>
      </c>
      <c r="V1070" s="12">
        <v>4000</v>
      </c>
      <c r="W1070" t="s">
        <v>28</v>
      </c>
      <c r="X1070" s="12" t="s">
        <v>1182</v>
      </c>
      <c r="Y1070" s="12" t="s">
        <v>967</v>
      </c>
      <c r="AA1070">
        <v>595</v>
      </c>
      <c r="AB1070">
        <v>595</v>
      </c>
      <c r="AC1070">
        <v>60</v>
      </c>
      <c r="AD1070" s="15" t="s">
        <v>1175</v>
      </c>
      <c r="AE1070" t="s">
        <v>2845</v>
      </c>
    </row>
    <row r="1071" spans="1:31" x14ac:dyDescent="0.3">
      <c r="A1071" s="14" t="s">
        <v>25</v>
      </c>
      <c r="B1071" t="s">
        <v>929</v>
      </c>
      <c r="C1071" t="s">
        <v>882</v>
      </c>
      <c r="D1071" t="s">
        <v>56</v>
      </c>
      <c r="E1071" s="7">
        <v>872016951654099</v>
      </c>
      <c r="F1071" s="7">
        <v>911401875485</v>
      </c>
      <c r="G1071" t="s">
        <v>648</v>
      </c>
      <c r="H1071" s="4">
        <v>1421</v>
      </c>
      <c r="I1071" s="4">
        <v>1485.6</v>
      </c>
      <c r="J1071" s="4">
        <f t="shared" si="39"/>
        <v>1782.72</v>
      </c>
      <c r="K1071" s="10">
        <v>4.546094299788872E-2</v>
      </c>
      <c r="L1071" s="7">
        <v>9405119090</v>
      </c>
      <c r="M1071" t="s">
        <v>10</v>
      </c>
      <c r="N1071">
        <v>4</v>
      </c>
      <c r="O1071" t="s">
        <v>958</v>
      </c>
      <c r="P1071">
        <v>5</v>
      </c>
      <c r="Q1071" s="12">
        <v>50000</v>
      </c>
      <c r="R1071" s="22">
        <v>28</v>
      </c>
      <c r="S1071" s="12">
        <v>3400</v>
      </c>
      <c r="T1071" s="12">
        <f t="shared" si="40"/>
        <v>121.42857142857143</v>
      </c>
      <c r="U1071" s="12" t="s">
        <v>1054</v>
      </c>
      <c r="V1071" s="12">
        <v>4000</v>
      </c>
      <c r="W1071" t="s">
        <v>28</v>
      </c>
      <c r="X1071" s="12" t="s">
        <v>962</v>
      </c>
      <c r="Y1071" s="12" t="s">
        <v>967</v>
      </c>
      <c r="AA1071">
        <v>595</v>
      </c>
      <c r="AB1071">
        <v>595</v>
      </c>
      <c r="AC1071">
        <v>59</v>
      </c>
      <c r="AD1071" s="15" t="s">
        <v>1176</v>
      </c>
      <c r="AE1071" t="s">
        <v>2845</v>
      </c>
    </row>
    <row r="1072" spans="1:31" x14ac:dyDescent="0.3">
      <c r="A1072" s="14" t="s">
        <v>25</v>
      </c>
      <c r="B1072" t="s">
        <v>929</v>
      </c>
      <c r="C1072" t="s">
        <v>882</v>
      </c>
      <c r="D1072" t="s">
        <v>56</v>
      </c>
      <c r="E1072" s="7">
        <v>872016951656499</v>
      </c>
      <c r="F1072" s="7">
        <v>911401875685</v>
      </c>
      <c r="G1072" t="s">
        <v>649</v>
      </c>
      <c r="H1072" s="4">
        <v>1421</v>
      </c>
      <c r="I1072" s="4">
        <v>1485.6</v>
      </c>
      <c r="J1072" s="4">
        <f t="shared" si="39"/>
        <v>1782.72</v>
      </c>
      <c r="K1072" s="10">
        <v>4.546094299788872E-2</v>
      </c>
      <c r="L1072" s="7">
        <v>9405119090</v>
      </c>
      <c r="M1072" t="s">
        <v>10</v>
      </c>
      <c r="N1072">
        <v>4</v>
      </c>
      <c r="O1072" t="s">
        <v>958</v>
      </c>
      <c r="P1072">
        <v>5</v>
      </c>
      <c r="Q1072" s="12">
        <v>50000</v>
      </c>
      <c r="R1072" s="22">
        <v>28</v>
      </c>
      <c r="S1072" s="12">
        <v>3400</v>
      </c>
      <c r="T1072" s="12">
        <f t="shared" si="40"/>
        <v>121.42857142857143</v>
      </c>
      <c r="U1072" s="12" t="s">
        <v>1054</v>
      </c>
      <c r="V1072" s="12">
        <v>6500</v>
      </c>
      <c r="W1072" t="s">
        <v>28</v>
      </c>
      <c r="X1072" s="12" t="s">
        <v>962</v>
      </c>
      <c r="Y1072" s="12" t="s">
        <v>967</v>
      </c>
      <c r="AA1072">
        <v>595</v>
      </c>
      <c r="AB1072">
        <v>595</v>
      </c>
      <c r="AC1072">
        <v>59</v>
      </c>
      <c r="AD1072" s="15" t="s">
        <v>1177</v>
      </c>
      <c r="AE1072" t="s">
        <v>2845</v>
      </c>
    </row>
    <row r="1073" spans="1:31" x14ac:dyDescent="0.3">
      <c r="A1073" s="14" t="s">
        <v>25</v>
      </c>
      <c r="B1073" t="s">
        <v>929</v>
      </c>
      <c r="C1073" t="s">
        <v>882</v>
      </c>
      <c r="D1073" t="s">
        <v>56</v>
      </c>
      <c r="E1073" s="7">
        <v>872016951653399</v>
      </c>
      <c r="F1073" s="7">
        <v>911401875385</v>
      </c>
      <c r="G1073" t="s">
        <v>650</v>
      </c>
      <c r="H1073" s="4">
        <v>2118</v>
      </c>
      <c r="I1073" s="4">
        <v>2214.2999999999997</v>
      </c>
      <c r="J1073" s="4">
        <f t="shared" si="39"/>
        <v>2657.16</v>
      </c>
      <c r="K1073" s="10">
        <v>4.5467422096317156E-2</v>
      </c>
      <c r="L1073" s="7">
        <v>9405119090</v>
      </c>
      <c r="M1073" t="s">
        <v>10</v>
      </c>
      <c r="N1073">
        <v>4</v>
      </c>
      <c r="O1073" t="s">
        <v>958</v>
      </c>
      <c r="P1073">
        <v>5</v>
      </c>
      <c r="Q1073" s="12">
        <v>50000</v>
      </c>
      <c r="R1073" s="22">
        <v>28</v>
      </c>
      <c r="S1073" s="12">
        <v>3400</v>
      </c>
      <c r="T1073" s="12">
        <f t="shared" si="40"/>
        <v>121.42857142857143</v>
      </c>
      <c r="U1073" s="12" t="s">
        <v>1181</v>
      </c>
      <c r="V1073" s="12">
        <v>6500</v>
      </c>
      <c r="W1073" t="s">
        <v>28</v>
      </c>
      <c r="X1073" s="12" t="s">
        <v>962</v>
      </c>
      <c r="Y1073" s="12" t="s">
        <v>967</v>
      </c>
      <c r="AA1073">
        <v>595</v>
      </c>
      <c r="AB1073">
        <v>595</v>
      </c>
      <c r="AC1073">
        <v>60</v>
      </c>
      <c r="AD1073" s="15" t="s">
        <v>1178</v>
      </c>
      <c r="AE1073" t="s">
        <v>2845</v>
      </c>
    </row>
    <row r="1074" spans="1:31" x14ac:dyDescent="0.3">
      <c r="A1074" s="14" t="s">
        <v>25</v>
      </c>
      <c r="B1074" t="s">
        <v>929</v>
      </c>
      <c r="C1074" t="s">
        <v>882</v>
      </c>
      <c r="D1074" t="s">
        <v>56</v>
      </c>
      <c r="E1074" s="7">
        <v>872016951659599</v>
      </c>
      <c r="F1074" s="7">
        <v>911401875985</v>
      </c>
      <c r="G1074" t="s">
        <v>651</v>
      </c>
      <c r="H1074" s="4">
        <v>1341</v>
      </c>
      <c r="I1074" s="4">
        <v>1402</v>
      </c>
      <c r="J1074" s="4">
        <f t="shared" si="39"/>
        <v>1682.4</v>
      </c>
      <c r="K1074" s="10">
        <v>4.5488441461595919E-2</v>
      </c>
      <c r="L1074" s="7">
        <v>9405119090</v>
      </c>
      <c r="M1074" t="s">
        <v>10</v>
      </c>
      <c r="N1074">
        <v>4</v>
      </c>
      <c r="O1074" t="s">
        <v>958</v>
      </c>
      <c r="P1074">
        <v>5</v>
      </c>
      <c r="Q1074" s="12">
        <v>50000</v>
      </c>
      <c r="R1074" s="22">
        <v>34</v>
      </c>
      <c r="S1074" s="12">
        <v>4100</v>
      </c>
      <c r="T1074" s="12">
        <f t="shared" si="40"/>
        <v>120.58823529411765</v>
      </c>
      <c r="U1074" s="12" t="s">
        <v>1054</v>
      </c>
      <c r="V1074" s="12">
        <v>4000</v>
      </c>
      <c r="W1074" t="s">
        <v>28</v>
      </c>
      <c r="X1074" s="12" t="s">
        <v>962</v>
      </c>
      <c r="Y1074" s="12" t="s">
        <v>967</v>
      </c>
      <c r="AA1074">
        <v>595</v>
      </c>
      <c r="AB1074">
        <v>595</v>
      </c>
      <c r="AC1074">
        <v>59</v>
      </c>
      <c r="AD1074" s="15" t="s">
        <v>1179</v>
      </c>
      <c r="AE1074" t="s">
        <v>2845</v>
      </c>
    </row>
    <row r="1075" spans="1:31" x14ac:dyDescent="0.3">
      <c r="A1075" s="14" t="s">
        <v>25</v>
      </c>
      <c r="B1075" t="s">
        <v>929</v>
      </c>
      <c r="C1075" t="s">
        <v>882</v>
      </c>
      <c r="D1075" t="s">
        <v>56</v>
      </c>
      <c r="E1075" s="7">
        <v>872016951660199</v>
      </c>
      <c r="F1075" s="7">
        <v>911401876085</v>
      </c>
      <c r="G1075" t="s">
        <v>652</v>
      </c>
      <c r="H1075" s="4">
        <v>1597</v>
      </c>
      <c r="I1075" s="4">
        <v>1669.6</v>
      </c>
      <c r="J1075" s="4">
        <f t="shared" si="39"/>
        <v>2003.52</v>
      </c>
      <c r="K1075" s="10">
        <v>4.5460237946149062E-2</v>
      </c>
      <c r="L1075" s="7">
        <v>9405119090</v>
      </c>
      <c r="M1075" t="s">
        <v>10</v>
      </c>
      <c r="N1075">
        <v>4</v>
      </c>
      <c r="O1075" t="s">
        <v>958</v>
      </c>
      <c r="P1075">
        <v>5</v>
      </c>
      <c r="Q1075" s="12">
        <v>50000</v>
      </c>
      <c r="R1075" s="22">
        <v>34</v>
      </c>
      <c r="S1075" s="12">
        <v>4100</v>
      </c>
      <c r="T1075" s="12">
        <f t="shared" si="40"/>
        <v>120.58823529411765</v>
      </c>
      <c r="U1075" s="12" t="s">
        <v>1181</v>
      </c>
      <c r="V1075" s="12">
        <v>4000</v>
      </c>
      <c r="W1075" t="s">
        <v>28</v>
      </c>
      <c r="X1075" s="12" t="s">
        <v>962</v>
      </c>
      <c r="Y1075" s="12" t="s">
        <v>967</v>
      </c>
      <c r="AA1075">
        <v>595</v>
      </c>
      <c r="AB1075">
        <v>595</v>
      </c>
      <c r="AC1075">
        <v>60</v>
      </c>
      <c r="AD1075" s="15" t="s">
        <v>1180</v>
      </c>
      <c r="AE1075" t="s">
        <v>2845</v>
      </c>
    </row>
    <row r="1076" spans="1:31" x14ac:dyDescent="0.3">
      <c r="A1076" s="14" t="s">
        <v>25</v>
      </c>
      <c r="B1076" t="s">
        <v>911</v>
      </c>
      <c r="C1076" t="s">
        <v>883</v>
      </c>
      <c r="D1076" t="s">
        <v>56</v>
      </c>
      <c r="E1076" s="7">
        <v>871016336274899</v>
      </c>
      <c r="F1076" s="7">
        <v>911401892680</v>
      </c>
      <c r="G1076" t="s">
        <v>653</v>
      </c>
      <c r="H1076" s="4">
        <v>56</v>
      </c>
      <c r="I1076" s="4">
        <v>60</v>
      </c>
      <c r="J1076" s="4">
        <f t="shared" si="39"/>
        <v>72</v>
      </c>
      <c r="K1076" s="10">
        <v>7.1428571428571397E-2</v>
      </c>
      <c r="L1076" s="7">
        <v>94054090</v>
      </c>
      <c r="M1076" t="s">
        <v>10</v>
      </c>
      <c r="N1076">
        <v>40</v>
      </c>
      <c r="O1076" t="s">
        <v>958</v>
      </c>
      <c r="P1076" t="s">
        <v>957</v>
      </c>
      <c r="Q1076" s="12" t="s">
        <v>1152</v>
      </c>
      <c r="AD1076" s="15" t="s">
        <v>1183</v>
      </c>
      <c r="AE1076" t="s">
        <v>1143</v>
      </c>
    </row>
    <row r="1077" spans="1:31" x14ac:dyDescent="0.3">
      <c r="A1077" s="14" t="s">
        <v>25</v>
      </c>
      <c r="B1077" t="s">
        <v>911</v>
      </c>
      <c r="C1077" t="s">
        <v>883</v>
      </c>
      <c r="D1077" t="s">
        <v>56</v>
      </c>
      <c r="E1077" s="7">
        <v>871951453186499</v>
      </c>
      <c r="F1077" s="7">
        <v>911401862782</v>
      </c>
      <c r="G1077" t="s">
        <v>654</v>
      </c>
      <c r="H1077" s="4">
        <v>555</v>
      </c>
      <c r="I1077" s="4">
        <v>610</v>
      </c>
      <c r="J1077" s="4">
        <f t="shared" si="39"/>
        <v>732</v>
      </c>
      <c r="K1077" s="10">
        <v>9.9099099099099197E-2</v>
      </c>
      <c r="L1077" s="7">
        <v>94059900</v>
      </c>
      <c r="M1077" t="s">
        <v>10</v>
      </c>
      <c r="N1077">
        <v>10</v>
      </c>
      <c r="O1077" t="s">
        <v>959</v>
      </c>
      <c r="P1077" t="s">
        <v>957</v>
      </c>
      <c r="Q1077" s="12" t="s">
        <v>1152</v>
      </c>
      <c r="AD1077" s="15" t="s">
        <v>1184</v>
      </c>
      <c r="AE1077" t="s">
        <v>1143</v>
      </c>
    </row>
    <row r="1078" spans="1:31" x14ac:dyDescent="0.3">
      <c r="A1078" s="14" t="s">
        <v>25</v>
      </c>
      <c r="B1078" t="s">
        <v>911</v>
      </c>
      <c r="C1078" t="s">
        <v>883</v>
      </c>
      <c r="D1078" t="s">
        <v>56</v>
      </c>
      <c r="E1078" s="7">
        <v>871016336592399</v>
      </c>
      <c r="F1078" s="7">
        <v>911401805681</v>
      </c>
      <c r="G1078" t="s">
        <v>655</v>
      </c>
      <c r="H1078" s="4">
        <v>1279</v>
      </c>
      <c r="I1078" s="4">
        <v>1337.1999999999998</v>
      </c>
      <c r="J1078" s="4">
        <f t="shared" si="39"/>
        <v>1604.64</v>
      </c>
      <c r="K1078" s="10">
        <v>4.5504300234558093E-2</v>
      </c>
      <c r="L1078" s="7">
        <v>94059900</v>
      </c>
      <c r="M1078" t="s">
        <v>10</v>
      </c>
      <c r="N1078">
        <v>20</v>
      </c>
      <c r="O1078" t="s">
        <v>959</v>
      </c>
      <c r="P1078" t="s">
        <v>957</v>
      </c>
      <c r="Q1078" s="12" t="s">
        <v>1152</v>
      </c>
      <c r="AD1078" s="15" t="s">
        <v>1185</v>
      </c>
      <c r="AE1078" t="s">
        <v>2845</v>
      </c>
    </row>
    <row r="1079" spans="1:31" x14ac:dyDescent="0.3">
      <c r="A1079" s="14" t="s">
        <v>25</v>
      </c>
      <c r="B1079" t="s">
        <v>929</v>
      </c>
      <c r="C1079" t="s">
        <v>886</v>
      </c>
      <c r="D1079" t="s">
        <v>56</v>
      </c>
      <c r="E1079" s="7">
        <v>871951451000599</v>
      </c>
      <c r="F1079" s="7">
        <v>911401868881</v>
      </c>
      <c r="G1079" t="s">
        <v>2764</v>
      </c>
      <c r="H1079" s="4">
        <v>1716</v>
      </c>
      <c r="I1079" s="4">
        <v>1716</v>
      </c>
      <c r="J1079" s="4">
        <f t="shared" si="39"/>
        <v>2059.1999999999998</v>
      </c>
      <c r="K1079" s="10">
        <v>0</v>
      </c>
      <c r="L1079" s="7">
        <v>9405119090</v>
      </c>
      <c r="M1079" t="s">
        <v>10</v>
      </c>
      <c r="N1079">
        <v>6</v>
      </c>
      <c r="O1079" t="s">
        <v>958</v>
      </c>
      <c r="P1079">
        <v>3</v>
      </c>
      <c r="Q1079" s="12">
        <v>30000</v>
      </c>
      <c r="R1079" s="22">
        <v>38</v>
      </c>
      <c r="S1079" s="12">
        <v>3600</v>
      </c>
      <c r="T1079" s="12">
        <f>S1079/R1079</f>
        <v>94.736842105263165</v>
      </c>
      <c r="V1079" s="12">
        <v>4000</v>
      </c>
      <c r="W1079" t="s">
        <v>28</v>
      </c>
      <c r="X1079" t="s">
        <v>962</v>
      </c>
      <c r="Y1079" t="s">
        <v>967</v>
      </c>
      <c r="AA1079">
        <v>597</v>
      </c>
      <c r="AB1079">
        <v>597</v>
      </c>
      <c r="AC1079">
        <v>9</v>
      </c>
      <c r="AE1079" t="s">
        <v>2845</v>
      </c>
    </row>
    <row r="1080" spans="1:31" x14ac:dyDescent="0.3">
      <c r="A1080" s="14" t="s">
        <v>25</v>
      </c>
      <c r="B1080" t="s">
        <v>929</v>
      </c>
      <c r="C1080" t="s">
        <v>886</v>
      </c>
      <c r="D1080" t="s">
        <v>56</v>
      </c>
      <c r="E1080" s="7">
        <v>871951451001299</v>
      </c>
      <c r="F1080" s="7">
        <v>911401868981</v>
      </c>
      <c r="G1080" t="s">
        <v>2597</v>
      </c>
      <c r="H1080" s="4">
        <v>1676</v>
      </c>
      <c r="I1080" s="4">
        <v>1676</v>
      </c>
      <c r="J1080" s="4">
        <f t="shared" si="39"/>
        <v>2011.2</v>
      </c>
      <c r="K1080" s="10">
        <v>0</v>
      </c>
      <c r="L1080" s="7">
        <v>9405119090</v>
      </c>
      <c r="M1080" t="s">
        <v>10</v>
      </c>
      <c r="N1080">
        <v>6</v>
      </c>
      <c r="O1080" t="s">
        <v>959</v>
      </c>
      <c r="P1080">
        <v>3</v>
      </c>
      <c r="Q1080" s="12">
        <v>30000</v>
      </c>
      <c r="R1080" s="22">
        <v>38</v>
      </c>
      <c r="S1080" s="12">
        <v>3600</v>
      </c>
      <c r="T1080" s="12">
        <f>S1080/R1080</f>
        <v>94.736842105263165</v>
      </c>
      <c r="V1080" s="12">
        <v>6500</v>
      </c>
      <c r="W1080" t="s">
        <v>28</v>
      </c>
      <c r="X1080" t="s">
        <v>962</v>
      </c>
      <c r="Y1080" t="s">
        <v>967</v>
      </c>
      <c r="AA1080">
        <v>597</v>
      </c>
      <c r="AB1080">
        <v>597</v>
      </c>
      <c r="AC1080">
        <v>9</v>
      </c>
      <c r="AE1080" t="s">
        <v>2845</v>
      </c>
    </row>
    <row r="1081" spans="1:31" x14ac:dyDescent="0.3">
      <c r="A1081" s="14" t="s">
        <v>25</v>
      </c>
      <c r="B1081" t="s">
        <v>911</v>
      </c>
      <c r="C1081" t="s">
        <v>888</v>
      </c>
      <c r="D1081" t="s">
        <v>56</v>
      </c>
      <c r="E1081" s="7">
        <v>871016332544699</v>
      </c>
      <c r="F1081" s="7">
        <v>911401724282</v>
      </c>
      <c r="G1081" t="s">
        <v>664</v>
      </c>
      <c r="H1081" s="4">
        <v>601</v>
      </c>
      <c r="I1081" s="4">
        <v>601</v>
      </c>
      <c r="J1081" s="4">
        <f t="shared" si="39"/>
        <v>721.2</v>
      </c>
      <c r="K1081" s="10">
        <v>0</v>
      </c>
      <c r="L1081" s="7">
        <v>9405920090</v>
      </c>
      <c r="M1081" t="s">
        <v>10</v>
      </c>
      <c r="N1081">
        <v>10</v>
      </c>
      <c r="O1081" t="s">
        <v>959</v>
      </c>
      <c r="P1081" t="s">
        <v>957</v>
      </c>
      <c r="Q1081" s="12" t="s">
        <v>1152</v>
      </c>
      <c r="AE1081" t="s">
        <v>1143</v>
      </c>
    </row>
    <row r="1082" spans="1:31" x14ac:dyDescent="0.3">
      <c r="A1082" s="14" t="s">
        <v>25</v>
      </c>
      <c r="B1082" t="s">
        <v>911</v>
      </c>
      <c r="C1082" t="s">
        <v>888</v>
      </c>
      <c r="D1082" t="s">
        <v>56</v>
      </c>
      <c r="E1082" s="7">
        <v>871016332543999</v>
      </c>
      <c r="F1082" s="7">
        <v>911401724272</v>
      </c>
      <c r="G1082" t="s">
        <v>665</v>
      </c>
      <c r="H1082" s="4">
        <v>422</v>
      </c>
      <c r="I1082" s="4">
        <v>422</v>
      </c>
      <c r="J1082" s="4">
        <f t="shared" si="39"/>
        <v>506.4</v>
      </c>
      <c r="K1082" s="10">
        <v>0</v>
      </c>
      <c r="L1082" s="7">
        <v>9405920090</v>
      </c>
      <c r="M1082" t="s">
        <v>10</v>
      </c>
      <c r="N1082">
        <v>10</v>
      </c>
      <c r="O1082" t="s">
        <v>958</v>
      </c>
      <c r="P1082" t="s">
        <v>957</v>
      </c>
      <c r="Q1082" s="12" t="s">
        <v>1152</v>
      </c>
      <c r="AE1082" t="s">
        <v>1143</v>
      </c>
    </row>
    <row r="1083" spans="1:31" x14ac:dyDescent="0.3">
      <c r="A1083" s="14" t="s">
        <v>25</v>
      </c>
      <c r="B1083" t="s">
        <v>911</v>
      </c>
      <c r="C1083" t="s">
        <v>884</v>
      </c>
      <c r="D1083" t="s">
        <v>56</v>
      </c>
      <c r="E1083" s="7">
        <v>871869607330899</v>
      </c>
      <c r="F1083" s="7">
        <v>910930031018</v>
      </c>
      <c r="G1083" t="s">
        <v>656</v>
      </c>
      <c r="H1083" s="4">
        <v>951</v>
      </c>
      <c r="I1083" s="4">
        <v>994.30000000000007</v>
      </c>
      <c r="J1083" s="4">
        <f t="shared" si="39"/>
        <v>1193.1600000000001</v>
      </c>
      <c r="K1083" s="10">
        <v>4.5531019978969578E-2</v>
      </c>
      <c r="L1083" s="7">
        <v>9405990090</v>
      </c>
      <c r="M1083" t="s">
        <v>10</v>
      </c>
      <c r="N1083">
        <v>10</v>
      </c>
      <c r="O1083" t="s">
        <v>958</v>
      </c>
      <c r="P1083" t="s">
        <v>957</v>
      </c>
      <c r="Q1083" s="12" t="s">
        <v>1152</v>
      </c>
      <c r="AD1083" s="15" t="s">
        <v>1226</v>
      </c>
      <c r="AE1083" t="s">
        <v>1143</v>
      </c>
    </row>
    <row r="1084" spans="1:31" x14ac:dyDescent="0.3">
      <c r="A1084" t="s">
        <v>25</v>
      </c>
      <c r="B1084" t="s">
        <v>2770</v>
      </c>
      <c r="C1084" t="s">
        <v>2617</v>
      </c>
      <c r="D1084" t="s">
        <v>56</v>
      </c>
      <c r="E1084" s="7">
        <v>871951433117400</v>
      </c>
      <c r="F1084" s="7">
        <v>929002669632</v>
      </c>
      <c r="G1084" t="s">
        <v>1803</v>
      </c>
      <c r="I1084" s="4">
        <v>560</v>
      </c>
      <c r="J1084" s="4">
        <f t="shared" si="39"/>
        <v>672</v>
      </c>
      <c r="K1084" s="10" t="s">
        <v>1149</v>
      </c>
      <c r="M1084" t="s">
        <v>10</v>
      </c>
      <c r="N1084">
        <v>24</v>
      </c>
      <c r="O1084" t="s">
        <v>958</v>
      </c>
      <c r="P1084">
        <v>3</v>
      </c>
      <c r="Q1084" s="12">
        <v>50000</v>
      </c>
      <c r="AD1084" s="15" t="s">
        <v>2219</v>
      </c>
      <c r="AE1084" t="s">
        <v>2845</v>
      </c>
    </row>
    <row r="1085" spans="1:31" x14ac:dyDescent="0.3">
      <c r="A1085" t="s">
        <v>25</v>
      </c>
      <c r="B1085" t="s">
        <v>2770</v>
      </c>
      <c r="C1085" t="s">
        <v>2617</v>
      </c>
      <c r="D1085" t="s">
        <v>56</v>
      </c>
      <c r="E1085" s="7">
        <v>871951433119800</v>
      </c>
      <c r="F1085" s="7">
        <v>929002669732</v>
      </c>
      <c r="G1085" t="s">
        <v>1804</v>
      </c>
      <c r="I1085" s="4">
        <v>560</v>
      </c>
      <c r="J1085" s="4">
        <f t="shared" si="39"/>
        <v>672</v>
      </c>
      <c r="K1085" s="10" t="s">
        <v>1149</v>
      </c>
      <c r="M1085" t="s">
        <v>10</v>
      </c>
      <c r="N1085">
        <v>24</v>
      </c>
      <c r="O1085" t="s">
        <v>958</v>
      </c>
      <c r="P1085">
        <v>3</v>
      </c>
      <c r="Q1085" s="12">
        <v>50000</v>
      </c>
      <c r="AD1085" s="15" t="s">
        <v>2220</v>
      </c>
      <c r="AE1085" t="s">
        <v>2845</v>
      </c>
    </row>
    <row r="1086" spans="1:31" x14ac:dyDescent="0.3">
      <c r="A1086" t="s">
        <v>25</v>
      </c>
      <c r="B1086" t="s">
        <v>2770</v>
      </c>
      <c r="C1086" t="s">
        <v>2617</v>
      </c>
      <c r="D1086" t="s">
        <v>56</v>
      </c>
      <c r="E1086" s="7">
        <v>871951433121100</v>
      </c>
      <c r="F1086" s="7">
        <v>929002669832</v>
      </c>
      <c r="G1086" t="s">
        <v>1805</v>
      </c>
      <c r="I1086" s="4">
        <v>560</v>
      </c>
      <c r="J1086" s="4">
        <f t="shared" si="39"/>
        <v>672</v>
      </c>
      <c r="K1086" s="10" t="s">
        <v>1149</v>
      </c>
      <c r="M1086" t="s">
        <v>10</v>
      </c>
      <c r="N1086">
        <v>24</v>
      </c>
      <c r="O1086" t="s">
        <v>958</v>
      </c>
      <c r="P1086">
        <v>3</v>
      </c>
      <c r="Q1086" s="12">
        <v>50000</v>
      </c>
      <c r="AD1086" s="15" t="s">
        <v>2221</v>
      </c>
      <c r="AE1086" t="s">
        <v>2845</v>
      </c>
    </row>
    <row r="1087" spans="1:31" x14ac:dyDescent="0.3">
      <c r="A1087" t="s">
        <v>25</v>
      </c>
      <c r="B1087" t="s">
        <v>2770</v>
      </c>
      <c r="C1087" t="s">
        <v>2617</v>
      </c>
      <c r="D1087" t="s">
        <v>56</v>
      </c>
      <c r="E1087" s="7">
        <v>871951433123500</v>
      </c>
      <c r="F1087" s="7">
        <v>929002669932</v>
      </c>
      <c r="G1087" t="s">
        <v>1806</v>
      </c>
      <c r="I1087" s="4">
        <v>595</v>
      </c>
      <c r="J1087" s="4">
        <f t="shared" si="39"/>
        <v>714</v>
      </c>
      <c r="K1087" s="10" t="s">
        <v>1149</v>
      </c>
      <c r="M1087" t="s">
        <v>10</v>
      </c>
      <c r="N1087">
        <v>24</v>
      </c>
      <c r="O1087" t="s">
        <v>958</v>
      </c>
      <c r="P1087">
        <v>3</v>
      </c>
      <c r="Q1087" s="12">
        <v>50000</v>
      </c>
      <c r="AD1087" s="15" t="s">
        <v>2222</v>
      </c>
      <c r="AE1087" t="s">
        <v>2845</v>
      </c>
    </row>
    <row r="1088" spans="1:31" x14ac:dyDescent="0.3">
      <c r="A1088" t="s">
        <v>25</v>
      </c>
      <c r="B1088" t="s">
        <v>2770</v>
      </c>
      <c r="C1088" t="s">
        <v>2617</v>
      </c>
      <c r="D1088" t="s">
        <v>56</v>
      </c>
      <c r="E1088" s="7">
        <v>871951433125900</v>
      </c>
      <c r="F1088" s="7">
        <v>929002670032</v>
      </c>
      <c r="G1088" t="s">
        <v>1807</v>
      </c>
      <c r="I1088" s="4">
        <v>595</v>
      </c>
      <c r="J1088" s="4">
        <f t="shared" si="39"/>
        <v>714</v>
      </c>
      <c r="K1088" s="10" t="s">
        <v>1149</v>
      </c>
      <c r="M1088" t="s">
        <v>10</v>
      </c>
      <c r="N1088">
        <v>24</v>
      </c>
      <c r="O1088" t="s">
        <v>958</v>
      </c>
      <c r="P1088">
        <v>3</v>
      </c>
      <c r="Q1088" s="12">
        <v>50000</v>
      </c>
      <c r="AD1088" s="15" t="s">
        <v>2223</v>
      </c>
      <c r="AE1088" t="s">
        <v>2845</v>
      </c>
    </row>
    <row r="1089" spans="1:31" x14ac:dyDescent="0.3">
      <c r="A1089" t="s">
        <v>25</v>
      </c>
      <c r="B1089" t="s">
        <v>2770</v>
      </c>
      <c r="C1089" t="s">
        <v>2617</v>
      </c>
      <c r="D1089" t="s">
        <v>56</v>
      </c>
      <c r="E1089" s="7">
        <v>871951433127300</v>
      </c>
      <c r="F1089" s="7">
        <v>929002670132</v>
      </c>
      <c r="G1089" t="s">
        <v>1808</v>
      </c>
      <c r="I1089" s="4">
        <v>595</v>
      </c>
      <c r="J1089" s="4">
        <f t="shared" si="39"/>
        <v>714</v>
      </c>
      <c r="K1089" s="10" t="s">
        <v>1149</v>
      </c>
      <c r="M1089" t="s">
        <v>10</v>
      </c>
      <c r="N1089">
        <v>24</v>
      </c>
      <c r="O1089" t="s">
        <v>958</v>
      </c>
      <c r="P1089">
        <v>3</v>
      </c>
      <c r="Q1089" s="12">
        <v>50000</v>
      </c>
      <c r="AD1089" s="15" t="s">
        <v>2224</v>
      </c>
      <c r="AE1089" t="s">
        <v>2845</v>
      </c>
    </row>
    <row r="1090" spans="1:31" x14ac:dyDescent="0.3">
      <c r="A1090" t="s">
        <v>25</v>
      </c>
      <c r="B1090" t="s">
        <v>2770</v>
      </c>
      <c r="C1090" t="s">
        <v>2617</v>
      </c>
      <c r="D1090" t="s">
        <v>56</v>
      </c>
      <c r="E1090" s="7">
        <v>872016920884100</v>
      </c>
      <c r="F1090" s="7">
        <v>929003322602</v>
      </c>
      <c r="G1090" t="s">
        <v>1810</v>
      </c>
      <c r="I1090" s="4">
        <v>905</v>
      </c>
      <c r="J1090" s="4">
        <f t="shared" si="39"/>
        <v>1086</v>
      </c>
      <c r="K1090" s="10" t="s">
        <v>1149</v>
      </c>
      <c r="M1090" t="s">
        <v>10</v>
      </c>
      <c r="N1090">
        <v>12</v>
      </c>
      <c r="O1090" t="s">
        <v>958</v>
      </c>
      <c r="P1090">
        <v>3</v>
      </c>
      <c r="Q1090" s="12">
        <v>50000</v>
      </c>
      <c r="AD1090" s="15" t="s">
        <v>2226</v>
      </c>
      <c r="AE1090" t="s">
        <v>2845</v>
      </c>
    </row>
    <row r="1091" spans="1:31" x14ac:dyDescent="0.3">
      <c r="A1091" t="s">
        <v>25</v>
      </c>
      <c r="B1091" t="s">
        <v>2770</v>
      </c>
      <c r="C1091" t="s">
        <v>2617</v>
      </c>
      <c r="D1091" t="s">
        <v>56</v>
      </c>
      <c r="E1091" s="7">
        <v>872016920882700</v>
      </c>
      <c r="F1091" s="7">
        <v>929003322502</v>
      </c>
      <c r="G1091" t="s">
        <v>1809</v>
      </c>
      <c r="I1091" s="4">
        <v>905</v>
      </c>
      <c r="J1091" s="4">
        <f t="shared" si="39"/>
        <v>1086</v>
      </c>
      <c r="K1091" s="10" t="s">
        <v>1149</v>
      </c>
      <c r="M1091" t="s">
        <v>10</v>
      </c>
      <c r="N1091">
        <v>12</v>
      </c>
      <c r="O1091" t="s">
        <v>958</v>
      </c>
      <c r="P1091">
        <v>3</v>
      </c>
      <c r="Q1091" s="12">
        <v>50000</v>
      </c>
      <c r="AD1091" s="15" t="s">
        <v>2225</v>
      </c>
      <c r="AE1091" t="s">
        <v>2845</v>
      </c>
    </row>
    <row r="1092" spans="1:31" x14ac:dyDescent="0.3">
      <c r="A1092" t="s">
        <v>25</v>
      </c>
      <c r="B1092" t="s">
        <v>2770</v>
      </c>
      <c r="C1092" t="s">
        <v>2617</v>
      </c>
      <c r="D1092" t="s">
        <v>56</v>
      </c>
      <c r="E1092" s="7">
        <v>872016920888900</v>
      </c>
      <c r="F1092" s="7">
        <v>929003322802</v>
      </c>
      <c r="G1092" t="s">
        <v>1812</v>
      </c>
      <c r="I1092" s="4">
        <v>905</v>
      </c>
      <c r="J1092" s="4">
        <f t="shared" si="39"/>
        <v>1086</v>
      </c>
      <c r="K1092" s="10" t="s">
        <v>1149</v>
      </c>
      <c r="M1092" t="s">
        <v>10</v>
      </c>
      <c r="N1092">
        <v>12</v>
      </c>
      <c r="O1092" t="s">
        <v>958</v>
      </c>
      <c r="P1092">
        <v>3</v>
      </c>
      <c r="Q1092" s="12">
        <v>50000</v>
      </c>
      <c r="AD1092" s="15" t="s">
        <v>2228</v>
      </c>
      <c r="AE1092" t="s">
        <v>2845</v>
      </c>
    </row>
    <row r="1093" spans="1:31" x14ac:dyDescent="0.3">
      <c r="A1093" t="s">
        <v>25</v>
      </c>
      <c r="B1093" t="s">
        <v>2770</v>
      </c>
      <c r="C1093" t="s">
        <v>2617</v>
      </c>
      <c r="D1093" t="s">
        <v>56</v>
      </c>
      <c r="E1093" s="7">
        <v>872016920886500</v>
      </c>
      <c r="F1093" s="7">
        <v>929003322702</v>
      </c>
      <c r="G1093" t="s">
        <v>1811</v>
      </c>
      <c r="I1093" s="4">
        <v>905</v>
      </c>
      <c r="J1093" s="4">
        <f t="shared" si="39"/>
        <v>1086</v>
      </c>
      <c r="K1093" s="10" t="s">
        <v>1149</v>
      </c>
      <c r="M1093" t="s">
        <v>10</v>
      </c>
      <c r="N1093">
        <v>12</v>
      </c>
      <c r="O1093" t="s">
        <v>958</v>
      </c>
      <c r="P1093">
        <v>3</v>
      </c>
      <c r="Q1093" s="12">
        <v>50000</v>
      </c>
      <c r="AD1093" s="15" t="s">
        <v>2227</v>
      </c>
      <c r="AE1093" t="s">
        <v>2845</v>
      </c>
    </row>
    <row r="1094" spans="1:31" x14ac:dyDescent="0.3">
      <c r="A1094" t="s">
        <v>25</v>
      </c>
      <c r="B1094" t="s">
        <v>911</v>
      </c>
      <c r="C1094" t="s">
        <v>2616</v>
      </c>
      <c r="D1094" t="s">
        <v>56</v>
      </c>
      <c r="E1094" s="7">
        <v>872016920890200</v>
      </c>
      <c r="F1094" s="7">
        <v>929003322902</v>
      </c>
      <c r="G1094" t="s">
        <v>1814</v>
      </c>
      <c r="I1094" s="4">
        <v>98</v>
      </c>
      <c r="J1094" s="4">
        <f t="shared" si="39"/>
        <v>117.6</v>
      </c>
      <c r="K1094" s="10" t="s">
        <v>1149</v>
      </c>
      <c r="M1094" t="s">
        <v>10</v>
      </c>
      <c r="N1094">
        <v>12</v>
      </c>
      <c r="O1094" t="s">
        <v>958</v>
      </c>
      <c r="P1094">
        <v>3</v>
      </c>
      <c r="Q1094" s="12" t="s">
        <v>1152</v>
      </c>
      <c r="AD1094" s="15" t="s">
        <v>2230</v>
      </c>
      <c r="AE1094" t="s">
        <v>2845</v>
      </c>
    </row>
    <row r="1095" spans="1:31" x14ac:dyDescent="0.3">
      <c r="A1095" t="s">
        <v>25</v>
      </c>
      <c r="B1095" t="s">
        <v>911</v>
      </c>
      <c r="C1095" t="s">
        <v>2616</v>
      </c>
      <c r="D1095" t="s">
        <v>56</v>
      </c>
      <c r="E1095" s="7">
        <v>872016920892600</v>
      </c>
      <c r="F1095" s="7">
        <v>929003323002</v>
      </c>
      <c r="G1095" t="s">
        <v>1813</v>
      </c>
      <c r="I1095" s="4">
        <v>98</v>
      </c>
      <c r="J1095" s="4">
        <f t="shared" si="39"/>
        <v>117.6</v>
      </c>
      <c r="K1095" s="10" t="s">
        <v>1149</v>
      </c>
      <c r="M1095" t="s">
        <v>10</v>
      </c>
      <c r="N1095">
        <v>12</v>
      </c>
      <c r="O1095" t="s">
        <v>958</v>
      </c>
      <c r="P1095">
        <v>3</v>
      </c>
      <c r="Q1095" s="12" t="s">
        <v>1152</v>
      </c>
      <c r="AD1095" s="15" t="s">
        <v>2229</v>
      </c>
      <c r="AE1095" t="s">
        <v>2845</v>
      </c>
    </row>
    <row r="1096" spans="1:31" x14ac:dyDescent="0.3">
      <c r="A1096" t="s">
        <v>25</v>
      </c>
      <c r="B1096" t="s">
        <v>902</v>
      </c>
      <c r="C1096" t="s">
        <v>2598</v>
      </c>
      <c r="D1096" t="s">
        <v>56</v>
      </c>
      <c r="E1096" s="7">
        <v>911401535041</v>
      </c>
      <c r="F1096" s="7">
        <v>911401535041</v>
      </c>
      <c r="G1096" t="s">
        <v>1827</v>
      </c>
      <c r="I1096" s="4">
        <v>630</v>
      </c>
      <c r="J1096" s="4">
        <f t="shared" si="39"/>
        <v>756</v>
      </c>
      <c r="K1096" s="10" t="s">
        <v>1149</v>
      </c>
      <c r="M1096" t="s">
        <v>10</v>
      </c>
      <c r="N1096">
        <v>20</v>
      </c>
      <c r="O1096" t="s">
        <v>959</v>
      </c>
      <c r="P1096">
        <v>2</v>
      </c>
      <c r="Q1096" s="12">
        <v>30000</v>
      </c>
      <c r="AE1096" t="s">
        <v>2845</v>
      </c>
    </row>
    <row r="1097" spans="1:31" x14ac:dyDescent="0.3">
      <c r="A1097" t="s">
        <v>25</v>
      </c>
      <c r="B1097" t="s">
        <v>902</v>
      </c>
      <c r="C1097" t="s">
        <v>2598</v>
      </c>
      <c r="D1097" t="s">
        <v>56</v>
      </c>
      <c r="E1097" s="7">
        <v>871016332025099</v>
      </c>
      <c r="F1097" s="7">
        <v>911401719182</v>
      </c>
      <c r="G1097" t="s">
        <v>1828</v>
      </c>
      <c r="I1097" s="4">
        <v>1040</v>
      </c>
      <c r="J1097" s="4">
        <f t="shared" si="39"/>
        <v>1248</v>
      </c>
      <c r="K1097" s="10" t="s">
        <v>1149</v>
      </c>
      <c r="M1097" t="s">
        <v>10</v>
      </c>
      <c r="N1097">
        <v>20</v>
      </c>
      <c r="O1097" t="s">
        <v>959</v>
      </c>
      <c r="P1097">
        <v>2</v>
      </c>
      <c r="Q1097" s="12">
        <v>30000</v>
      </c>
      <c r="AE1097" t="s">
        <v>2845</v>
      </c>
    </row>
    <row r="1098" spans="1:31" x14ac:dyDescent="0.3">
      <c r="A1098" t="s">
        <v>25</v>
      </c>
      <c r="B1098" t="s">
        <v>902</v>
      </c>
      <c r="C1098" t="s">
        <v>2598</v>
      </c>
      <c r="D1098" t="s">
        <v>56</v>
      </c>
      <c r="E1098" s="7">
        <v>911401535141</v>
      </c>
      <c r="F1098" s="7">
        <v>911401535141</v>
      </c>
      <c r="G1098" t="s">
        <v>1829</v>
      </c>
      <c r="I1098" s="4">
        <v>630</v>
      </c>
      <c r="J1098" s="4">
        <f t="shared" si="39"/>
        <v>756</v>
      </c>
      <c r="K1098" s="10" t="s">
        <v>1149</v>
      </c>
      <c r="M1098" t="s">
        <v>10</v>
      </c>
      <c r="N1098">
        <v>20</v>
      </c>
      <c r="O1098" t="s">
        <v>959</v>
      </c>
      <c r="P1098">
        <v>2</v>
      </c>
      <c r="Q1098" s="12">
        <v>30000</v>
      </c>
      <c r="AE1098" t="s">
        <v>2845</v>
      </c>
    </row>
    <row r="1099" spans="1:31" x14ac:dyDescent="0.3">
      <c r="A1099" t="s">
        <v>25</v>
      </c>
      <c r="B1099" t="s">
        <v>902</v>
      </c>
      <c r="C1099" t="s">
        <v>2598</v>
      </c>
      <c r="D1099" t="s">
        <v>56</v>
      </c>
      <c r="E1099" s="7">
        <v>871016332026799</v>
      </c>
      <c r="F1099" s="7">
        <v>911401719192</v>
      </c>
      <c r="G1099" t="s">
        <v>1830</v>
      </c>
      <c r="I1099" s="4">
        <v>1040</v>
      </c>
      <c r="J1099" s="4">
        <f t="shared" si="39"/>
        <v>1248</v>
      </c>
      <c r="K1099" s="10" t="s">
        <v>1149</v>
      </c>
      <c r="M1099" t="s">
        <v>10</v>
      </c>
      <c r="N1099">
        <v>20</v>
      </c>
      <c r="O1099" t="s">
        <v>959</v>
      </c>
      <c r="P1099">
        <v>2</v>
      </c>
      <c r="Q1099" s="12">
        <v>30000</v>
      </c>
      <c r="AE1099" t="s">
        <v>2845</v>
      </c>
    </row>
    <row r="1100" spans="1:31" x14ac:dyDescent="0.3">
      <c r="A1100" t="s">
        <v>25</v>
      </c>
      <c r="B1100" t="s">
        <v>2771</v>
      </c>
      <c r="C1100" t="s">
        <v>878</v>
      </c>
      <c r="D1100" t="s">
        <v>56</v>
      </c>
      <c r="E1100" s="7">
        <v>871016335409599</v>
      </c>
      <c r="F1100" s="7">
        <v>911401862580</v>
      </c>
      <c r="G1100" t="s">
        <v>1823</v>
      </c>
      <c r="I1100" s="4">
        <v>2500</v>
      </c>
      <c r="J1100" s="4">
        <f t="shared" si="39"/>
        <v>3000</v>
      </c>
      <c r="K1100" s="10" t="s">
        <v>1149</v>
      </c>
      <c r="M1100" t="s">
        <v>10</v>
      </c>
      <c r="N1100">
        <v>12</v>
      </c>
      <c r="O1100" t="s">
        <v>959</v>
      </c>
      <c r="P1100">
        <v>3</v>
      </c>
      <c r="Q1100" s="12">
        <v>50000</v>
      </c>
      <c r="AD1100" s="15" t="s">
        <v>2239</v>
      </c>
      <c r="AE1100" t="s">
        <v>2845</v>
      </c>
    </row>
    <row r="1101" spans="1:31" x14ac:dyDescent="0.3">
      <c r="A1101" t="s">
        <v>25</v>
      </c>
      <c r="B1101" t="s">
        <v>2771</v>
      </c>
      <c r="C1101" t="s">
        <v>2715</v>
      </c>
      <c r="D1101" t="s">
        <v>56</v>
      </c>
      <c r="E1101" s="7">
        <v>871869996774199</v>
      </c>
      <c r="F1101" s="7">
        <v>910505100602</v>
      </c>
      <c r="G1101" t="s">
        <v>1822</v>
      </c>
      <c r="I1101" s="4">
        <v>8900</v>
      </c>
      <c r="J1101" s="4">
        <f t="shared" si="39"/>
        <v>10680</v>
      </c>
      <c r="K1101" s="10" t="s">
        <v>1149</v>
      </c>
      <c r="M1101" t="s">
        <v>938</v>
      </c>
      <c r="N1101">
        <v>12</v>
      </c>
      <c r="O1101" t="s">
        <v>959</v>
      </c>
      <c r="P1101">
        <v>3</v>
      </c>
      <c r="Q1101" s="12">
        <v>50000</v>
      </c>
      <c r="AD1101" s="15" t="s">
        <v>2238</v>
      </c>
      <c r="AE1101" t="s">
        <v>2845</v>
      </c>
    </row>
    <row r="1102" spans="1:31" x14ac:dyDescent="0.3">
      <c r="A1102" t="s">
        <v>25</v>
      </c>
      <c r="B1102" t="s">
        <v>2771</v>
      </c>
      <c r="C1102" t="s">
        <v>878</v>
      </c>
      <c r="D1102" t="s">
        <v>56</v>
      </c>
      <c r="E1102" s="7">
        <v>871016334941199</v>
      </c>
      <c r="F1102" s="7">
        <v>911401834880</v>
      </c>
      <c r="G1102" t="s">
        <v>1826</v>
      </c>
      <c r="I1102" s="4">
        <v>1250</v>
      </c>
      <c r="J1102" s="4">
        <f t="shared" si="39"/>
        <v>1500</v>
      </c>
      <c r="K1102" s="10" t="s">
        <v>1149</v>
      </c>
      <c r="M1102" t="s">
        <v>10</v>
      </c>
      <c r="N1102">
        <v>12</v>
      </c>
      <c r="O1102" t="s">
        <v>959</v>
      </c>
      <c r="P1102">
        <v>3</v>
      </c>
      <c r="Q1102" s="12">
        <v>50000</v>
      </c>
      <c r="AD1102" s="15" t="s">
        <v>2242</v>
      </c>
      <c r="AE1102" t="s">
        <v>2845</v>
      </c>
    </row>
    <row r="1103" spans="1:31" x14ac:dyDescent="0.3">
      <c r="A1103" t="s">
        <v>25</v>
      </c>
      <c r="B1103" t="s">
        <v>2771</v>
      </c>
      <c r="C1103" t="s">
        <v>878</v>
      </c>
      <c r="D1103" t="s">
        <v>56</v>
      </c>
      <c r="E1103" s="7">
        <v>871016335064699</v>
      </c>
      <c r="F1103" s="7">
        <v>911401850580</v>
      </c>
      <c r="G1103" t="s">
        <v>1824</v>
      </c>
      <c r="I1103" s="4">
        <v>2500</v>
      </c>
      <c r="J1103" s="4">
        <f t="shared" si="39"/>
        <v>3000</v>
      </c>
      <c r="K1103" s="10" t="s">
        <v>1149</v>
      </c>
      <c r="M1103" t="s">
        <v>10</v>
      </c>
      <c r="N1103">
        <v>12</v>
      </c>
      <c r="O1103" t="s">
        <v>959</v>
      </c>
      <c r="P1103">
        <v>3</v>
      </c>
      <c r="Q1103" s="12">
        <v>50000</v>
      </c>
      <c r="AD1103" s="15" t="s">
        <v>2240</v>
      </c>
      <c r="AE1103" t="s">
        <v>2845</v>
      </c>
    </row>
    <row r="1104" spans="1:31" x14ac:dyDescent="0.3">
      <c r="A1104" t="s">
        <v>25</v>
      </c>
      <c r="B1104" t="s">
        <v>2771</v>
      </c>
      <c r="C1104" t="s">
        <v>2715</v>
      </c>
      <c r="D1104" t="s">
        <v>56</v>
      </c>
      <c r="E1104" s="7">
        <v>871869996773499</v>
      </c>
      <c r="F1104" s="7">
        <v>910505100601</v>
      </c>
      <c r="G1104" t="s">
        <v>1821</v>
      </c>
      <c r="I1104" s="4">
        <v>8900</v>
      </c>
      <c r="J1104" s="4">
        <f t="shared" si="39"/>
        <v>10680</v>
      </c>
      <c r="K1104" s="10" t="s">
        <v>1149</v>
      </c>
      <c r="M1104" t="s">
        <v>938</v>
      </c>
      <c r="N1104">
        <v>12</v>
      </c>
      <c r="O1104" t="s">
        <v>959</v>
      </c>
      <c r="P1104">
        <v>3</v>
      </c>
      <c r="Q1104" s="12">
        <v>50000</v>
      </c>
      <c r="AD1104" s="15" t="s">
        <v>2237</v>
      </c>
      <c r="AE1104" t="s">
        <v>2845</v>
      </c>
    </row>
    <row r="1105" spans="1:31" x14ac:dyDescent="0.3">
      <c r="A1105" t="s">
        <v>25</v>
      </c>
      <c r="B1105" t="s">
        <v>2771</v>
      </c>
      <c r="C1105" t="s">
        <v>878</v>
      </c>
      <c r="D1105" t="s">
        <v>56</v>
      </c>
      <c r="E1105" s="7">
        <v>871016334942899</v>
      </c>
      <c r="F1105" s="7">
        <v>911401834980</v>
      </c>
      <c r="G1105" t="s">
        <v>1825</v>
      </c>
      <c r="I1105" s="4">
        <v>1250</v>
      </c>
      <c r="J1105" s="4">
        <f t="shared" si="39"/>
        <v>1500</v>
      </c>
      <c r="K1105" s="10" t="s">
        <v>1149</v>
      </c>
      <c r="M1105" t="s">
        <v>10</v>
      </c>
      <c r="N1105">
        <v>12</v>
      </c>
      <c r="O1105" t="s">
        <v>959</v>
      </c>
      <c r="P1105">
        <v>3</v>
      </c>
      <c r="Q1105" s="12">
        <v>50000</v>
      </c>
      <c r="AD1105" s="15" t="s">
        <v>2241</v>
      </c>
      <c r="AE1105" t="s">
        <v>2845</v>
      </c>
    </row>
    <row r="1106" spans="1:31" x14ac:dyDescent="0.3">
      <c r="A1106" t="s">
        <v>25</v>
      </c>
      <c r="B1106" t="s">
        <v>2771</v>
      </c>
      <c r="C1106" t="s">
        <v>878</v>
      </c>
      <c r="D1106" t="s">
        <v>56</v>
      </c>
      <c r="E1106" s="7">
        <v>871951452266499</v>
      </c>
      <c r="F1106" s="7">
        <v>911401826382</v>
      </c>
      <c r="G1106" t="s">
        <v>1820</v>
      </c>
      <c r="I1106" s="4">
        <v>1380</v>
      </c>
      <c r="J1106" s="4">
        <f t="shared" si="39"/>
        <v>1656</v>
      </c>
      <c r="K1106" s="10" t="s">
        <v>1149</v>
      </c>
      <c r="M1106" t="s">
        <v>10</v>
      </c>
      <c r="N1106">
        <v>6</v>
      </c>
      <c r="O1106" t="s">
        <v>959</v>
      </c>
      <c r="P1106">
        <v>3</v>
      </c>
      <c r="Q1106" s="12">
        <v>50000</v>
      </c>
      <c r="AD1106" s="15" t="s">
        <v>2236</v>
      </c>
      <c r="AE1106" t="s">
        <v>2845</v>
      </c>
    </row>
    <row r="1107" spans="1:31" x14ac:dyDescent="0.3">
      <c r="A1107" t="s">
        <v>25</v>
      </c>
      <c r="B1107" t="s">
        <v>2771</v>
      </c>
      <c r="C1107" t="s">
        <v>878</v>
      </c>
      <c r="D1107" t="s">
        <v>56</v>
      </c>
      <c r="E1107" s="7">
        <v>871951452267199</v>
      </c>
      <c r="F1107" s="7">
        <v>911401826482</v>
      </c>
      <c r="G1107" t="s">
        <v>1819</v>
      </c>
      <c r="I1107" s="4">
        <v>1380</v>
      </c>
      <c r="J1107" s="4">
        <f t="shared" si="39"/>
        <v>1656</v>
      </c>
      <c r="K1107" s="10" t="s">
        <v>1149</v>
      </c>
      <c r="M1107" t="s">
        <v>10</v>
      </c>
      <c r="N1107">
        <v>6</v>
      </c>
      <c r="O1107" t="s">
        <v>959</v>
      </c>
      <c r="P1107">
        <v>3</v>
      </c>
      <c r="Q1107" s="12">
        <v>50000</v>
      </c>
      <c r="AD1107" s="15" t="s">
        <v>2235</v>
      </c>
      <c r="AE1107" t="s">
        <v>2845</v>
      </c>
    </row>
    <row r="1108" spans="1:31" x14ac:dyDescent="0.3">
      <c r="A1108" t="s">
        <v>25</v>
      </c>
      <c r="B1108" t="s">
        <v>2771</v>
      </c>
      <c r="C1108" t="s">
        <v>878</v>
      </c>
      <c r="D1108" t="s">
        <v>56</v>
      </c>
      <c r="E1108" s="7">
        <v>871951452268899</v>
      </c>
      <c r="F1108" s="7">
        <v>911401826582</v>
      </c>
      <c r="G1108" t="s">
        <v>1818</v>
      </c>
      <c r="I1108" s="4">
        <v>1600</v>
      </c>
      <c r="J1108" s="4">
        <f t="shared" si="39"/>
        <v>1920</v>
      </c>
      <c r="K1108" s="10" t="s">
        <v>1149</v>
      </c>
      <c r="M1108" t="s">
        <v>10</v>
      </c>
      <c r="N1108">
        <v>6</v>
      </c>
      <c r="O1108" t="s">
        <v>959</v>
      </c>
      <c r="P1108">
        <v>3</v>
      </c>
      <c r="Q1108" s="12">
        <v>50000</v>
      </c>
      <c r="AD1108" s="15" t="s">
        <v>2234</v>
      </c>
      <c r="AE1108" t="s">
        <v>2845</v>
      </c>
    </row>
    <row r="1109" spans="1:31" x14ac:dyDescent="0.3">
      <c r="A1109" t="s">
        <v>25</v>
      </c>
      <c r="B1109" t="s">
        <v>2771</v>
      </c>
      <c r="C1109" t="s">
        <v>878</v>
      </c>
      <c r="D1109" t="s">
        <v>56</v>
      </c>
      <c r="E1109" s="7">
        <v>871951452270199</v>
      </c>
      <c r="F1109" s="7">
        <v>911401826782</v>
      </c>
      <c r="G1109" t="s">
        <v>1816</v>
      </c>
      <c r="I1109" s="4">
        <v>2750</v>
      </c>
      <c r="J1109" s="4">
        <f t="shared" si="39"/>
        <v>3300</v>
      </c>
      <c r="K1109" s="10" t="s">
        <v>1149</v>
      </c>
      <c r="M1109" t="s">
        <v>10</v>
      </c>
      <c r="N1109">
        <v>6</v>
      </c>
      <c r="O1109" t="s">
        <v>959</v>
      </c>
      <c r="P1109">
        <v>3</v>
      </c>
      <c r="Q1109" s="12">
        <v>50000</v>
      </c>
      <c r="AD1109" s="15" t="s">
        <v>2232</v>
      </c>
      <c r="AE1109" t="s">
        <v>2845</v>
      </c>
    </row>
    <row r="1110" spans="1:31" x14ac:dyDescent="0.3">
      <c r="A1110" t="s">
        <v>25</v>
      </c>
      <c r="B1110" t="s">
        <v>2771</v>
      </c>
      <c r="C1110" t="s">
        <v>878</v>
      </c>
      <c r="D1110" t="s">
        <v>56</v>
      </c>
      <c r="E1110" s="7">
        <v>871951452269599</v>
      </c>
      <c r="F1110" s="7">
        <v>911401826682</v>
      </c>
      <c r="G1110" t="s">
        <v>1817</v>
      </c>
      <c r="I1110" s="4">
        <v>1600</v>
      </c>
      <c r="J1110" s="4">
        <f t="shared" si="39"/>
        <v>1920</v>
      </c>
      <c r="K1110" s="10" t="s">
        <v>1149</v>
      </c>
      <c r="M1110" t="s">
        <v>10</v>
      </c>
      <c r="N1110">
        <v>6</v>
      </c>
      <c r="O1110" t="s">
        <v>958</v>
      </c>
      <c r="P1110">
        <v>3</v>
      </c>
      <c r="Q1110" s="12">
        <v>50000</v>
      </c>
      <c r="AD1110" s="15" t="s">
        <v>2233</v>
      </c>
      <c r="AE1110" t="s">
        <v>2845</v>
      </c>
    </row>
    <row r="1111" spans="1:31" x14ac:dyDescent="0.3">
      <c r="A1111" t="s">
        <v>25</v>
      </c>
      <c r="B1111" t="s">
        <v>2771</v>
      </c>
      <c r="C1111" t="s">
        <v>878</v>
      </c>
      <c r="D1111" t="s">
        <v>56</v>
      </c>
      <c r="E1111" s="7">
        <v>871951452271899</v>
      </c>
      <c r="F1111" s="7">
        <v>911401826882</v>
      </c>
      <c r="G1111" t="s">
        <v>1815</v>
      </c>
      <c r="I1111" s="4">
        <v>2750</v>
      </c>
      <c r="J1111" s="4">
        <f t="shared" si="39"/>
        <v>3300</v>
      </c>
      <c r="K1111" s="10" t="s">
        <v>1149</v>
      </c>
      <c r="M1111" t="s">
        <v>10</v>
      </c>
      <c r="N1111">
        <v>6</v>
      </c>
      <c r="O1111" t="s">
        <v>959</v>
      </c>
      <c r="P1111">
        <v>3</v>
      </c>
      <c r="Q1111" s="12">
        <v>50000</v>
      </c>
      <c r="AD1111" s="15" t="s">
        <v>2231</v>
      </c>
      <c r="AE1111" t="s">
        <v>2845</v>
      </c>
    </row>
    <row r="1112" spans="1:31" x14ac:dyDescent="0.3">
      <c r="A1112" s="14" t="s">
        <v>25</v>
      </c>
      <c r="B1112" t="s">
        <v>931</v>
      </c>
      <c r="C1112" t="s">
        <v>881</v>
      </c>
      <c r="D1112" t="s">
        <v>56</v>
      </c>
      <c r="E1112" s="7">
        <v>871951493701799</v>
      </c>
      <c r="F1112" s="7">
        <v>911401807284</v>
      </c>
      <c r="G1112" t="s">
        <v>644</v>
      </c>
      <c r="H1112" s="4">
        <v>566</v>
      </c>
      <c r="I1112" s="4">
        <v>566</v>
      </c>
      <c r="J1112" s="4">
        <f t="shared" si="39"/>
        <v>679.2</v>
      </c>
      <c r="K1112" s="10">
        <v>0</v>
      </c>
      <c r="L1112" s="7">
        <v>9405114090</v>
      </c>
      <c r="M1112" t="s">
        <v>10</v>
      </c>
      <c r="N1112">
        <v>20</v>
      </c>
      <c r="O1112" t="s">
        <v>958</v>
      </c>
      <c r="P1112">
        <v>2</v>
      </c>
      <c r="Q1112" s="12">
        <v>20000</v>
      </c>
      <c r="R1112" s="22">
        <v>18</v>
      </c>
      <c r="S1112" s="12">
        <v>2000</v>
      </c>
      <c r="T1112" s="12">
        <f t="shared" ref="T1112:T1126" si="41">S1112/R1112</f>
        <v>111.11111111111111</v>
      </c>
      <c r="U1112" s="12" t="s">
        <v>1223</v>
      </c>
      <c r="V1112" s="12">
        <v>4000</v>
      </c>
      <c r="W1112" t="s">
        <v>28</v>
      </c>
      <c r="X1112" t="s">
        <v>962</v>
      </c>
      <c r="Y1112" t="s">
        <v>1150</v>
      </c>
      <c r="AA1112">
        <v>603</v>
      </c>
      <c r="AB1112">
        <v>39</v>
      </c>
      <c r="AC1112">
        <v>32</v>
      </c>
      <c r="AE1112" t="s">
        <v>2845</v>
      </c>
    </row>
    <row r="1113" spans="1:31" x14ac:dyDescent="0.3">
      <c r="A1113" s="14" t="s">
        <v>25</v>
      </c>
      <c r="B1113" t="s">
        <v>931</v>
      </c>
      <c r="C1113" t="s">
        <v>881</v>
      </c>
      <c r="D1113" t="s">
        <v>56</v>
      </c>
      <c r="E1113" s="7">
        <v>871951493702499</v>
      </c>
      <c r="F1113" s="7">
        <v>911401807384</v>
      </c>
      <c r="G1113" t="s">
        <v>645</v>
      </c>
      <c r="H1113" s="4">
        <v>737</v>
      </c>
      <c r="I1113" s="4">
        <v>737</v>
      </c>
      <c r="J1113" s="4">
        <f t="shared" si="39"/>
        <v>884.4</v>
      </c>
      <c r="K1113" s="10">
        <v>0</v>
      </c>
      <c r="L1113" s="7">
        <v>9405114090</v>
      </c>
      <c r="M1113" t="s">
        <v>10</v>
      </c>
      <c r="N1113">
        <v>20</v>
      </c>
      <c r="O1113" t="s">
        <v>958</v>
      </c>
      <c r="P1113">
        <v>2</v>
      </c>
      <c r="Q1113" s="12">
        <v>20000</v>
      </c>
      <c r="R1113" s="22">
        <v>36</v>
      </c>
      <c r="S1113" s="12">
        <v>4000</v>
      </c>
      <c r="T1113" s="12">
        <f t="shared" si="41"/>
        <v>111.11111111111111</v>
      </c>
      <c r="U1113" s="12" t="s">
        <v>1223</v>
      </c>
      <c r="V1113" s="12">
        <v>4000</v>
      </c>
      <c r="W1113" t="s">
        <v>28</v>
      </c>
      <c r="X1113" t="s">
        <v>962</v>
      </c>
      <c r="Y1113" t="s">
        <v>1150</v>
      </c>
      <c r="AA1113">
        <v>1203</v>
      </c>
      <c r="AB1113">
        <v>39</v>
      </c>
      <c r="AC1113">
        <v>32</v>
      </c>
      <c r="AE1113" t="s">
        <v>2845</v>
      </c>
    </row>
    <row r="1114" spans="1:31" x14ac:dyDescent="0.3">
      <c r="A1114" s="14" t="s">
        <v>25</v>
      </c>
      <c r="B1114" t="s">
        <v>931</v>
      </c>
      <c r="C1114" t="s">
        <v>881</v>
      </c>
      <c r="D1114" t="s">
        <v>56</v>
      </c>
      <c r="E1114" s="7">
        <v>871951493703199</v>
      </c>
      <c r="F1114" s="7">
        <v>911401807484</v>
      </c>
      <c r="G1114" t="s">
        <v>646</v>
      </c>
      <c r="H1114" s="4">
        <v>1040</v>
      </c>
      <c r="I1114" s="4">
        <v>1050</v>
      </c>
      <c r="J1114" s="4">
        <f t="shared" si="39"/>
        <v>1260</v>
      </c>
      <c r="K1114" s="10">
        <v>9.6153846153845812E-3</v>
      </c>
      <c r="L1114" s="7">
        <v>9405114090</v>
      </c>
      <c r="M1114" t="s">
        <v>10</v>
      </c>
      <c r="N1114">
        <v>20</v>
      </c>
      <c r="O1114" t="s">
        <v>958</v>
      </c>
      <c r="P1114">
        <v>2</v>
      </c>
      <c r="Q1114" s="12">
        <v>20000</v>
      </c>
      <c r="R1114" s="22">
        <v>48</v>
      </c>
      <c r="S1114" s="12">
        <v>5500</v>
      </c>
      <c r="T1114" s="12">
        <f t="shared" si="41"/>
        <v>114.58333333333333</v>
      </c>
      <c r="U1114" s="12" t="s">
        <v>1223</v>
      </c>
      <c r="V1114" s="12">
        <v>4000</v>
      </c>
      <c r="W1114" t="s">
        <v>28</v>
      </c>
      <c r="X1114" t="s">
        <v>962</v>
      </c>
      <c r="Y1114" t="s">
        <v>1150</v>
      </c>
      <c r="AA1114">
        <v>1503</v>
      </c>
      <c r="AB1114">
        <v>39</v>
      </c>
      <c r="AC1114">
        <v>32</v>
      </c>
      <c r="AE1114" t="s">
        <v>2845</v>
      </c>
    </row>
    <row r="1115" spans="1:31" x14ac:dyDescent="0.3">
      <c r="A1115" s="14" t="s">
        <v>25</v>
      </c>
      <c r="B1115" t="s">
        <v>931</v>
      </c>
      <c r="C1115" t="s">
        <v>2657</v>
      </c>
      <c r="D1115" t="s">
        <v>56</v>
      </c>
      <c r="E1115" s="7">
        <v>871016333529299</v>
      </c>
      <c r="F1115" s="7">
        <v>911401735852</v>
      </c>
      <c r="G1115" t="s">
        <v>619</v>
      </c>
      <c r="H1115" s="4">
        <v>333</v>
      </c>
      <c r="I1115" s="4">
        <v>333</v>
      </c>
      <c r="J1115" s="4">
        <f t="shared" si="39"/>
        <v>399.6</v>
      </c>
      <c r="K1115" s="10">
        <v>0</v>
      </c>
      <c r="L1115" s="7">
        <v>9405114090</v>
      </c>
      <c r="M1115" t="s">
        <v>10</v>
      </c>
      <c r="N1115">
        <v>20</v>
      </c>
      <c r="O1115" t="s">
        <v>958</v>
      </c>
      <c r="P1115">
        <v>2</v>
      </c>
      <c r="Q1115" s="12">
        <v>20000</v>
      </c>
      <c r="R1115" s="22">
        <v>12</v>
      </c>
      <c r="S1115" s="12">
        <v>960</v>
      </c>
      <c r="T1115" s="12">
        <f t="shared" si="41"/>
        <v>80</v>
      </c>
      <c r="U1115" s="12" t="s">
        <v>1054</v>
      </c>
      <c r="V1115" s="12">
        <v>4000</v>
      </c>
      <c r="W1115" t="s">
        <v>28</v>
      </c>
      <c r="X1115" t="s">
        <v>962</v>
      </c>
      <c r="Y1115" t="s">
        <v>1257</v>
      </c>
      <c r="Z1115">
        <v>170</v>
      </c>
      <c r="AC1115">
        <v>76</v>
      </c>
      <c r="AE1115" t="s">
        <v>2845</v>
      </c>
    </row>
    <row r="1116" spans="1:31" x14ac:dyDescent="0.3">
      <c r="A1116" s="14" t="s">
        <v>25</v>
      </c>
      <c r="B1116" t="s">
        <v>931</v>
      </c>
      <c r="C1116" t="s">
        <v>879</v>
      </c>
      <c r="D1116" t="s">
        <v>56</v>
      </c>
      <c r="E1116" s="7">
        <v>871951451895799</v>
      </c>
      <c r="F1116" s="7">
        <v>911401814782</v>
      </c>
      <c r="G1116" t="s">
        <v>620</v>
      </c>
      <c r="H1116" s="4">
        <v>785</v>
      </c>
      <c r="I1116" s="4">
        <v>785</v>
      </c>
      <c r="J1116" s="4">
        <f t="shared" si="39"/>
        <v>942</v>
      </c>
      <c r="K1116" s="10">
        <v>0</v>
      </c>
      <c r="L1116" s="7">
        <v>9405114090</v>
      </c>
      <c r="M1116" t="s">
        <v>10</v>
      </c>
      <c r="N1116">
        <v>20</v>
      </c>
      <c r="O1116" t="s">
        <v>959</v>
      </c>
      <c r="P1116">
        <v>2</v>
      </c>
      <c r="Q1116" s="12">
        <v>20000</v>
      </c>
      <c r="R1116" s="22">
        <v>12</v>
      </c>
      <c r="S1116" s="12">
        <v>960</v>
      </c>
      <c r="T1116" s="12">
        <f t="shared" si="41"/>
        <v>80</v>
      </c>
      <c r="U1116" s="12" t="s">
        <v>1054</v>
      </c>
      <c r="V1116" s="12">
        <v>4000</v>
      </c>
      <c r="W1116" t="s">
        <v>28</v>
      </c>
      <c r="X1116" t="s">
        <v>962</v>
      </c>
      <c r="Y1116" t="s">
        <v>1257</v>
      </c>
      <c r="Z1116">
        <v>170</v>
      </c>
      <c r="AC1116">
        <v>76</v>
      </c>
      <c r="AE1116" t="s">
        <v>2845</v>
      </c>
    </row>
    <row r="1117" spans="1:31" x14ac:dyDescent="0.3">
      <c r="A1117" s="14" t="s">
        <v>25</v>
      </c>
      <c r="B1117" t="s">
        <v>931</v>
      </c>
      <c r="C1117" t="s">
        <v>879</v>
      </c>
      <c r="D1117" t="s">
        <v>56</v>
      </c>
      <c r="E1117" s="7">
        <v>871951451899599</v>
      </c>
      <c r="F1117" s="7">
        <v>911401815182</v>
      </c>
      <c r="G1117" t="s">
        <v>621</v>
      </c>
      <c r="H1117" s="4">
        <v>770</v>
      </c>
      <c r="I1117" s="4">
        <v>770</v>
      </c>
      <c r="J1117" s="4">
        <f t="shared" si="39"/>
        <v>924</v>
      </c>
      <c r="K1117" s="10">
        <v>0</v>
      </c>
      <c r="L1117" s="7">
        <v>9405114090</v>
      </c>
      <c r="M1117" t="s">
        <v>10</v>
      </c>
      <c r="N1117">
        <v>32</v>
      </c>
      <c r="O1117" t="s">
        <v>959</v>
      </c>
      <c r="P1117">
        <v>2</v>
      </c>
      <c r="Q1117" s="12">
        <v>20000</v>
      </c>
      <c r="R1117" s="22">
        <v>12</v>
      </c>
      <c r="S1117" s="12">
        <v>960</v>
      </c>
      <c r="T1117" s="12">
        <f t="shared" si="41"/>
        <v>80</v>
      </c>
      <c r="U1117" s="12" t="s">
        <v>1054</v>
      </c>
      <c r="V1117" s="12">
        <v>4000</v>
      </c>
      <c r="W1117" t="s">
        <v>28</v>
      </c>
      <c r="X1117" t="s">
        <v>962</v>
      </c>
      <c r="Y1117" t="s">
        <v>1257</v>
      </c>
      <c r="AA1117">
        <v>205</v>
      </c>
      <c r="AB1117">
        <v>105</v>
      </c>
      <c r="AC1117">
        <v>54</v>
      </c>
      <c r="AE1117" t="s">
        <v>2845</v>
      </c>
    </row>
    <row r="1118" spans="1:31" x14ac:dyDescent="0.3">
      <c r="A1118" s="14" t="s">
        <v>25</v>
      </c>
      <c r="B1118" t="s">
        <v>931</v>
      </c>
      <c r="C1118" t="s">
        <v>879</v>
      </c>
      <c r="D1118" t="s">
        <v>56</v>
      </c>
      <c r="E1118" s="7">
        <v>871951451897199</v>
      </c>
      <c r="F1118" s="7">
        <v>911401814982</v>
      </c>
      <c r="G1118" t="s">
        <v>622</v>
      </c>
      <c r="H1118" s="4">
        <v>371</v>
      </c>
      <c r="I1118" s="4">
        <v>371</v>
      </c>
      <c r="J1118" s="4">
        <f t="shared" si="39"/>
        <v>445.2</v>
      </c>
      <c r="K1118" s="10">
        <v>0</v>
      </c>
      <c r="L1118" s="7">
        <v>9405114090</v>
      </c>
      <c r="M1118" t="s">
        <v>10</v>
      </c>
      <c r="N1118">
        <v>32</v>
      </c>
      <c r="O1118" t="s">
        <v>959</v>
      </c>
      <c r="P1118">
        <v>2</v>
      </c>
      <c r="Q1118" s="12">
        <v>20000</v>
      </c>
      <c r="R1118" s="22">
        <v>12</v>
      </c>
      <c r="S1118" s="12">
        <v>960</v>
      </c>
      <c r="T1118" s="12">
        <f t="shared" si="41"/>
        <v>80</v>
      </c>
      <c r="U1118" s="12" t="s">
        <v>1054</v>
      </c>
      <c r="V1118" s="12">
        <v>4000</v>
      </c>
      <c r="W1118" t="s">
        <v>28</v>
      </c>
      <c r="X1118" t="s">
        <v>962</v>
      </c>
      <c r="Y1118" t="s">
        <v>1257</v>
      </c>
      <c r="AA1118">
        <v>205</v>
      </c>
      <c r="AB1118">
        <v>105</v>
      </c>
      <c r="AC1118">
        <v>54</v>
      </c>
      <c r="AE1118" t="s">
        <v>2845</v>
      </c>
    </row>
    <row r="1119" spans="1:31" x14ac:dyDescent="0.3">
      <c r="A1119" s="14" t="s">
        <v>25</v>
      </c>
      <c r="B1119" t="s">
        <v>931</v>
      </c>
      <c r="C1119" t="s">
        <v>879</v>
      </c>
      <c r="D1119" t="s">
        <v>56</v>
      </c>
      <c r="E1119" s="7">
        <v>871951452218399</v>
      </c>
      <c r="F1119" s="7">
        <v>911401826182</v>
      </c>
      <c r="G1119" t="s">
        <v>623</v>
      </c>
      <c r="H1119" s="4">
        <v>370</v>
      </c>
      <c r="I1119" s="4">
        <v>370</v>
      </c>
      <c r="J1119" s="4">
        <f t="shared" si="39"/>
        <v>444</v>
      </c>
      <c r="K1119" s="10">
        <v>0</v>
      </c>
      <c r="L1119" s="7">
        <v>9405114090</v>
      </c>
      <c r="M1119" t="s">
        <v>10</v>
      </c>
      <c r="N1119">
        <v>36</v>
      </c>
      <c r="O1119" t="s">
        <v>959</v>
      </c>
      <c r="P1119">
        <v>2</v>
      </c>
      <c r="Q1119" s="12">
        <v>20000</v>
      </c>
      <c r="R1119" s="22">
        <v>12</v>
      </c>
      <c r="S1119" s="12">
        <v>960</v>
      </c>
      <c r="T1119" s="12">
        <f t="shared" si="41"/>
        <v>80</v>
      </c>
      <c r="U1119" s="12" t="s">
        <v>1054</v>
      </c>
      <c r="V1119" s="12">
        <v>4000</v>
      </c>
      <c r="W1119" t="s">
        <v>28</v>
      </c>
      <c r="X1119" t="s">
        <v>962</v>
      </c>
      <c r="Y1119" t="s">
        <v>1257</v>
      </c>
      <c r="AA1119">
        <v>160</v>
      </c>
      <c r="AB1119">
        <v>160</v>
      </c>
      <c r="AC1119">
        <v>50</v>
      </c>
      <c r="AE1119" t="s">
        <v>2845</v>
      </c>
    </row>
    <row r="1120" spans="1:31" x14ac:dyDescent="0.3">
      <c r="A1120" s="14" t="s">
        <v>25</v>
      </c>
      <c r="B1120" t="s">
        <v>931</v>
      </c>
      <c r="C1120" t="s">
        <v>2657</v>
      </c>
      <c r="D1120" t="s">
        <v>56</v>
      </c>
      <c r="E1120" s="7">
        <v>871016333528599</v>
      </c>
      <c r="F1120" s="7">
        <v>911401735842</v>
      </c>
      <c r="G1120" t="s">
        <v>624</v>
      </c>
      <c r="H1120" s="4">
        <v>340</v>
      </c>
      <c r="I1120" s="4">
        <v>340</v>
      </c>
      <c r="J1120" s="4">
        <f t="shared" si="39"/>
        <v>408</v>
      </c>
      <c r="K1120" s="10">
        <v>0</v>
      </c>
      <c r="L1120" s="7">
        <v>9405114090</v>
      </c>
      <c r="M1120" t="s">
        <v>10</v>
      </c>
      <c r="N1120">
        <v>24</v>
      </c>
      <c r="O1120" t="s">
        <v>958</v>
      </c>
      <c r="P1120">
        <v>2</v>
      </c>
      <c r="Q1120" s="12">
        <v>20000</v>
      </c>
      <c r="R1120" s="22">
        <v>12</v>
      </c>
      <c r="S1120" s="12">
        <v>960</v>
      </c>
      <c r="T1120" s="12">
        <f t="shared" si="41"/>
        <v>80</v>
      </c>
      <c r="U1120" s="12" t="s">
        <v>1054</v>
      </c>
      <c r="V1120" s="12">
        <v>4000</v>
      </c>
      <c r="W1120" t="s">
        <v>28</v>
      </c>
      <c r="X1120" t="s">
        <v>962</v>
      </c>
      <c r="Y1120" t="s">
        <v>1150</v>
      </c>
      <c r="Z1120">
        <v>170</v>
      </c>
      <c r="AC1120">
        <v>76</v>
      </c>
      <c r="AD1120" s="15" t="s">
        <v>1259</v>
      </c>
      <c r="AE1120" t="s">
        <v>2845</v>
      </c>
    </row>
    <row r="1121" spans="1:31" x14ac:dyDescent="0.3">
      <c r="A1121" s="14" t="s">
        <v>25</v>
      </c>
      <c r="B1121" t="s">
        <v>931</v>
      </c>
      <c r="C1121" t="s">
        <v>879</v>
      </c>
      <c r="D1121" t="s">
        <v>56</v>
      </c>
      <c r="E1121" s="7">
        <v>871951451900899</v>
      </c>
      <c r="F1121" s="7">
        <v>911401815282</v>
      </c>
      <c r="G1121" t="s">
        <v>625</v>
      </c>
      <c r="H1121" s="4">
        <v>924</v>
      </c>
      <c r="I1121" s="4">
        <v>924</v>
      </c>
      <c r="J1121" s="4">
        <f t="shared" si="39"/>
        <v>1108.8</v>
      </c>
      <c r="K1121" s="10">
        <v>0</v>
      </c>
      <c r="L1121" s="7">
        <v>9405114090</v>
      </c>
      <c r="M1121" t="s">
        <v>10</v>
      </c>
      <c r="N1121">
        <v>20</v>
      </c>
      <c r="O1121" t="s">
        <v>959</v>
      </c>
      <c r="P1121">
        <v>2</v>
      </c>
      <c r="Q1121" s="12">
        <v>20000</v>
      </c>
      <c r="R1121" s="22">
        <v>20</v>
      </c>
      <c r="S1121" s="12">
        <v>1440</v>
      </c>
      <c r="T1121" s="12">
        <f t="shared" si="41"/>
        <v>72</v>
      </c>
      <c r="U1121" s="12" t="s">
        <v>1054</v>
      </c>
      <c r="V1121" s="12">
        <v>4000</v>
      </c>
      <c r="W1121" t="s">
        <v>28</v>
      </c>
      <c r="X1121" t="s">
        <v>962</v>
      </c>
      <c r="Y1121" t="s">
        <v>1257</v>
      </c>
      <c r="AA1121">
        <v>260</v>
      </c>
      <c r="AB1121">
        <v>135</v>
      </c>
      <c r="AC1121">
        <v>58</v>
      </c>
      <c r="AE1121" t="s">
        <v>2845</v>
      </c>
    </row>
    <row r="1122" spans="1:31" x14ac:dyDescent="0.3">
      <c r="A1122" s="14" t="s">
        <v>25</v>
      </c>
      <c r="B1122" t="s">
        <v>931</v>
      </c>
      <c r="C1122" t="s">
        <v>879</v>
      </c>
      <c r="D1122" t="s">
        <v>56</v>
      </c>
      <c r="E1122" s="7">
        <v>871951451898899</v>
      </c>
      <c r="F1122" s="7">
        <v>911401815082</v>
      </c>
      <c r="G1122" t="s">
        <v>626</v>
      </c>
      <c r="H1122" s="4">
        <v>504</v>
      </c>
      <c r="I1122" s="4">
        <v>504</v>
      </c>
      <c r="J1122" s="4">
        <f t="shared" si="39"/>
        <v>604.79999999999995</v>
      </c>
      <c r="K1122" s="10">
        <v>0</v>
      </c>
      <c r="L1122" s="7">
        <v>9405114090</v>
      </c>
      <c r="M1122" t="s">
        <v>10</v>
      </c>
      <c r="N1122">
        <v>20</v>
      </c>
      <c r="O1122" t="s">
        <v>959</v>
      </c>
      <c r="P1122">
        <v>2</v>
      </c>
      <c r="Q1122" s="12">
        <v>20000</v>
      </c>
      <c r="R1122" s="22">
        <v>18</v>
      </c>
      <c r="S1122" s="12">
        <v>1440</v>
      </c>
      <c r="T1122" s="12">
        <f t="shared" si="41"/>
        <v>80</v>
      </c>
      <c r="U1122" s="12" t="s">
        <v>1054</v>
      </c>
      <c r="V1122" s="12">
        <v>4000</v>
      </c>
      <c r="W1122" t="s">
        <v>28</v>
      </c>
      <c r="X1122" t="s">
        <v>962</v>
      </c>
      <c r="Y1122" t="s">
        <v>1257</v>
      </c>
      <c r="AA1122">
        <v>260</v>
      </c>
      <c r="AB1122">
        <v>135</v>
      </c>
      <c r="AC1122">
        <v>58</v>
      </c>
      <c r="AE1122" t="s">
        <v>2845</v>
      </c>
    </row>
    <row r="1123" spans="1:31" x14ac:dyDescent="0.3">
      <c r="A1123" s="14" t="s">
        <v>25</v>
      </c>
      <c r="B1123" t="s">
        <v>931</v>
      </c>
      <c r="C1123" t="s">
        <v>879</v>
      </c>
      <c r="D1123" t="s">
        <v>56</v>
      </c>
      <c r="E1123" s="7">
        <v>871951452219099</v>
      </c>
      <c r="F1123" s="7">
        <v>911401826282</v>
      </c>
      <c r="G1123" t="s">
        <v>627</v>
      </c>
      <c r="H1123" s="4">
        <v>510</v>
      </c>
      <c r="I1123" s="4">
        <v>510</v>
      </c>
      <c r="J1123" s="4">
        <f t="shared" si="39"/>
        <v>612</v>
      </c>
      <c r="K1123" s="10">
        <v>0</v>
      </c>
      <c r="L1123" s="7">
        <v>9405114090</v>
      </c>
      <c r="M1123" t="s">
        <v>10</v>
      </c>
      <c r="N1123">
        <v>24</v>
      </c>
      <c r="O1123" t="s">
        <v>959</v>
      </c>
      <c r="P1123">
        <v>2</v>
      </c>
      <c r="Q1123" s="12">
        <v>20000</v>
      </c>
      <c r="R1123" s="22">
        <v>18</v>
      </c>
      <c r="S1123" s="12">
        <v>1440</v>
      </c>
      <c r="T1123" s="12">
        <f t="shared" si="41"/>
        <v>80</v>
      </c>
      <c r="U1123" s="12" t="s">
        <v>1054</v>
      </c>
      <c r="V1123" s="12">
        <v>4000</v>
      </c>
      <c r="W1123" t="s">
        <v>28</v>
      </c>
      <c r="X1123" t="s">
        <v>962</v>
      </c>
      <c r="Y1123" t="s">
        <v>1257</v>
      </c>
      <c r="AA1123">
        <v>190</v>
      </c>
      <c r="AB1123">
        <v>190</v>
      </c>
      <c r="AC1123">
        <v>55</v>
      </c>
      <c r="AE1123" t="s">
        <v>2845</v>
      </c>
    </row>
    <row r="1124" spans="1:31" x14ac:dyDescent="0.3">
      <c r="A1124" s="14" t="s">
        <v>25</v>
      </c>
      <c r="B1124" t="s">
        <v>931</v>
      </c>
      <c r="C1124" t="s">
        <v>2657</v>
      </c>
      <c r="D1124" t="s">
        <v>56</v>
      </c>
      <c r="E1124" s="7">
        <v>871016333531599</v>
      </c>
      <c r="F1124" s="7">
        <v>911401735872</v>
      </c>
      <c r="G1124" t="s">
        <v>628</v>
      </c>
      <c r="H1124" s="4">
        <v>460</v>
      </c>
      <c r="I1124" s="4">
        <v>460</v>
      </c>
      <c r="J1124" s="4">
        <f t="shared" si="39"/>
        <v>552</v>
      </c>
      <c r="K1124" s="10">
        <v>0</v>
      </c>
      <c r="L1124" s="7">
        <v>9405114090</v>
      </c>
      <c r="M1124" t="s">
        <v>10</v>
      </c>
      <c r="N1124">
        <v>20</v>
      </c>
      <c r="O1124" t="s">
        <v>958</v>
      </c>
      <c r="P1124">
        <v>2</v>
      </c>
      <c r="Q1124" s="12">
        <v>20000</v>
      </c>
      <c r="R1124" s="22">
        <v>20</v>
      </c>
      <c r="S1124" s="12">
        <v>1600</v>
      </c>
      <c r="T1124" s="12">
        <f t="shared" si="41"/>
        <v>80</v>
      </c>
      <c r="U1124" s="12" t="s">
        <v>1054</v>
      </c>
      <c r="V1124" s="12">
        <v>4000</v>
      </c>
      <c r="W1124" t="s">
        <v>28</v>
      </c>
      <c r="X1124" t="s">
        <v>962</v>
      </c>
      <c r="Y1124" t="s">
        <v>1257</v>
      </c>
      <c r="Z1124">
        <v>220</v>
      </c>
      <c r="AC1124">
        <v>88</v>
      </c>
      <c r="AE1124" t="s">
        <v>2845</v>
      </c>
    </row>
    <row r="1125" spans="1:31" x14ac:dyDescent="0.3">
      <c r="A1125" s="14" t="s">
        <v>25</v>
      </c>
      <c r="B1125" t="s">
        <v>931</v>
      </c>
      <c r="C1125" t="s">
        <v>879</v>
      </c>
      <c r="D1125" t="s">
        <v>56</v>
      </c>
      <c r="E1125" s="7">
        <v>871951451896499</v>
      </c>
      <c r="F1125" s="7">
        <v>911401814882</v>
      </c>
      <c r="G1125" t="s">
        <v>629</v>
      </c>
      <c r="H1125" s="4">
        <v>933</v>
      </c>
      <c r="I1125" s="4">
        <v>933</v>
      </c>
      <c r="J1125" s="4">
        <f t="shared" si="39"/>
        <v>1119.5999999999999</v>
      </c>
      <c r="K1125" s="10">
        <v>0</v>
      </c>
      <c r="L1125" s="7">
        <v>9405114090</v>
      </c>
      <c r="M1125" t="s">
        <v>10</v>
      </c>
      <c r="N1125">
        <v>20</v>
      </c>
      <c r="O1125" t="s">
        <v>959</v>
      </c>
      <c r="P1125">
        <v>2</v>
      </c>
      <c r="Q1125" s="12">
        <v>20000</v>
      </c>
      <c r="R1125" s="22">
        <v>20</v>
      </c>
      <c r="S1125" s="12">
        <v>1600</v>
      </c>
      <c r="T1125" s="12">
        <f t="shared" si="41"/>
        <v>80</v>
      </c>
      <c r="U1125" s="12" t="s">
        <v>1054</v>
      </c>
      <c r="V1125" s="12">
        <v>4000</v>
      </c>
      <c r="W1125" t="s">
        <v>28</v>
      </c>
      <c r="X1125" t="s">
        <v>962</v>
      </c>
      <c r="Y1125" t="s">
        <v>1257</v>
      </c>
      <c r="Z1125">
        <v>220</v>
      </c>
      <c r="AC1125">
        <v>88</v>
      </c>
      <c r="AE1125" t="s">
        <v>2845</v>
      </c>
    </row>
    <row r="1126" spans="1:31" x14ac:dyDescent="0.3">
      <c r="A1126" s="14" t="s">
        <v>25</v>
      </c>
      <c r="B1126" t="s">
        <v>931</v>
      </c>
      <c r="C1126" t="s">
        <v>2657</v>
      </c>
      <c r="D1126" t="s">
        <v>56</v>
      </c>
      <c r="E1126" s="7">
        <v>871016333530899</v>
      </c>
      <c r="F1126" s="7">
        <v>911401735862</v>
      </c>
      <c r="G1126" t="s">
        <v>630</v>
      </c>
      <c r="H1126" s="4">
        <v>515</v>
      </c>
      <c r="I1126" s="4">
        <v>515</v>
      </c>
      <c r="J1126" s="4">
        <f t="shared" si="39"/>
        <v>618</v>
      </c>
      <c r="K1126" s="10">
        <v>0</v>
      </c>
      <c r="L1126" s="7">
        <v>9405114090</v>
      </c>
      <c r="M1126" t="s">
        <v>10</v>
      </c>
      <c r="N1126">
        <v>20</v>
      </c>
      <c r="O1126" t="s">
        <v>958</v>
      </c>
      <c r="P1126">
        <v>2</v>
      </c>
      <c r="Q1126" s="12">
        <v>20000</v>
      </c>
      <c r="R1126" s="22">
        <v>20</v>
      </c>
      <c r="S1126" s="12">
        <v>1600</v>
      </c>
      <c r="T1126" s="12">
        <f t="shared" si="41"/>
        <v>80</v>
      </c>
      <c r="U1126" s="12" t="s">
        <v>1054</v>
      </c>
      <c r="V1126" s="12">
        <v>4000</v>
      </c>
      <c r="W1126" t="s">
        <v>28</v>
      </c>
      <c r="X1126" t="s">
        <v>962</v>
      </c>
      <c r="Y1126" t="s">
        <v>1150</v>
      </c>
      <c r="Z1126">
        <v>220</v>
      </c>
      <c r="AC1126">
        <v>88</v>
      </c>
      <c r="AD1126" s="15" t="s">
        <v>1258</v>
      </c>
      <c r="AE1126" t="s">
        <v>2845</v>
      </c>
    </row>
    <row r="1127" spans="1:31" x14ac:dyDescent="0.3">
      <c r="A1127" s="14" t="s">
        <v>25</v>
      </c>
      <c r="B1127" t="s">
        <v>911</v>
      </c>
      <c r="C1127" t="s">
        <v>889</v>
      </c>
      <c r="D1127" t="s">
        <v>56</v>
      </c>
      <c r="E1127" s="7">
        <v>911401591301</v>
      </c>
      <c r="F1127" s="7">
        <v>911401591301</v>
      </c>
      <c r="G1127" t="s">
        <v>666</v>
      </c>
      <c r="H1127" s="4">
        <v>48</v>
      </c>
      <c r="I1127" s="4">
        <v>50.2</v>
      </c>
      <c r="J1127" s="4">
        <f t="shared" si="39"/>
        <v>60.24</v>
      </c>
      <c r="K1127" s="10">
        <v>4.5833333333333393E-2</v>
      </c>
      <c r="L1127" s="7">
        <v>8544429098</v>
      </c>
      <c r="M1127" t="s">
        <v>10</v>
      </c>
      <c r="N1127">
        <v>20</v>
      </c>
      <c r="O1127" t="s">
        <v>959</v>
      </c>
      <c r="P1127" t="s">
        <v>957</v>
      </c>
      <c r="Q1127" s="12" t="s">
        <v>1152</v>
      </c>
      <c r="AE1127" t="s">
        <v>2845</v>
      </c>
    </row>
    <row r="1128" spans="1:31" x14ac:dyDescent="0.3">
      <c r="A1128" s="14" t="s">
        <v>25</v>
      </c>
      <c r="B1128" t="s">
        <v>911</v>
      </c>
      <c r="C1128" t="s">
        <v>876</v>
      </c>
      <c r="D1128" t="s">
        <v>56</v>
      </c>
      <c r="E1128" s="7">
        <v>871951450871299</v>
      </c>
      <c r="F1128" s="7">
        <v>911401755582</v>
      </c>
      <c r="G1128" t="s">
        <v>610</v>
      </c>
      <c r="H1128" s="4">
        <v>54</v>
      </c>
      <c r="I1128" s="4">
        <v>61</v>
      </c>
      <c r="J1128" s="4">
        <f t="shared" ref="J1128:J1159" si="42">ROUND(I1128*1.2,2)</f>
        <v>73.2</v>
      </c>
      <c r="K1128" s="10">
        <v>0.12962962962962954</v>
      </c>
      <c r="L1128" s="7">
        <v>9405990090</v>
      </c>
      <c r="M1128" t="s">
        <v>10</v>
      </c>
      <c r="N1128">
        <v>16</v>
      </c>
      <c r="O1128" t="s">
        <v>959</v>
      </c>
      <c r="P1128" t="s">
        <v>957</v>
      </c>
      <c r="Q1128" s="12" t="s">
        <v>1152</v>
      </c>
      <c r="AE1128" t="s">
        <v>1143</v>
      </c>
    </row>
    <row r="1129" spans="1:31" x14ac:dyDescent="0.3">
      <c r="A1129" s="14" t="s">
        <v>25</v>
      </c>
      <c r="B1129" t="s">
        <v>933</v>
      </c>
      <c r="C1129" t="s">
        <v>890</v>
      </c>
      <c r="D1129" t="s">
        <v>57</v>
      </c>
      <c r="E1129" s="7">
        <v>871951414356200</v>
      </c>
      <c r="F1129" s="7">
        <v>910770213162</v>
      </c>
      <c r="G1129" t="s">
        <v>1144</v>
      </c>
      <c r="H1129" s="4">
        <v>6600</v>
      </c>
      <c r="I1129" s="4">
        <v>6600</v>
      </c>
      <c r="J1129" s="4">
        <f t="shared" si="42"/>
        <v>7920</v>
      </c>
      <c r="K1129" s="10">
        <v>0</v>
      </c>
      <c r="L1129" s="7">
        <v>9405423900</v>
      </c>
      <c r="M1129" t="s">
        <v>938</v>
      </c>
      <c r="N1129">
        <v>1</v>
      </c>
      <c r="O1129" t="s">
        <v>958</v>
      </c>
      <c r="P1129">
        <v>5</v>
      </c>
      <c r="Q1129" s="12">
        <v>100000</v>
      </c>
      <c r="R1129" s="22">
        <v>29.5</v>
      </c>
      <c r="S1129" s="12">
        <v>3600</v>
      </c>
      <c r="T1129" s="12">
        <f t="shared" ref="T1129:T1130" si="43">S1129/R1129</f>
        <v>122.03389830508475</v>
      </c>
      <c r="V1129" s="12">
        <v>3000</v>
      </c>
      <c r="W1129" t="s">
        <v>28</v>
      </c>
      <c r="X1129" t="s">
        <v>962</v>
      </c>
      <c r="Y1129" t="s">
        <v>1150</v>
      </c>
      <c r="AA1129">
        <v>333</v>
      </c>
      <c r="AB1129">
        <v>197</v>
      </c>
      <c r="AC1129">
        <v>78</v>
      </c>
      <c r="AE1129" t="s">
        <v>1143</v>
      </c>
    </row>
    <row r="1130" spans="1:31" x14ac:dyDescent="0.3">
      <c r="A1130" s="14" t="s">
        <v>25</v>
      </c>
      <c r="B1130" t="s">
        <v>933</v>
      </c>
      <c r="C1130" t="s">
        <v>890</v>
      </c>
      <c r="D1130" t="s">
        <v>57</v>
      </c>
      <c r="E1130" s="7">
        <v>871869699816800</v>
      </c>
      <c r="F1130" s="7">
        <v>910925865339</v>
      </c>
      <c r="G1130" t="s">
        <v>667</v>
      </c>
      <c r="H1130" s="4">
        <v>6600</v>
      </c>
      <c r="I1130" s="4">
        <v>6600</v>
      </c>
      <c r="J1130" s="4">
        <f t="shared" si="42"/>
        <v>7920</v>
      </c>
      <c r="K1130" s="10">
        <v>0</v>
      </c>
      <c r="L1130" s="7">
        <v>9405423900</v>
      </c>
      <c r="M1130" t="s">
        <v>938</v>
      </c>
      <c r="N1130">
        <v>1</v>
      </c>
      <c r="O1130" t="s">
        <v>958</v>
      </c>
      <c r="P1130">
        <v>5</v>
      </c>
      <c r="Q1130" s="12">
        <v>100000</v>
      </c>
      <c r="R1130" s="22">
        <v>29.5</v>
      </c>
      <c r="S1130" s="12">
        <v>3700</v>
      </c>
      <c r="T1130" s="12">
        <f t="shared" si="43"/>
        <v>125.42372881355932</v>
      </c>
      <c r="V1130" s="12">
        <v>4000</v>
      </c>
      <c r="W1130" t="s">
        <v>28</v>
      </c>
      <c r="X1130" t="s">
        <v>962</v>
      </c>
      <c r="Y1130" t="s">
        <v>1150</v>
      </c>
      <c r="AA1130">
        <v>333</v>
      </c>
      <c r="AB1130">
        <v>197</v>
      </c>
      <c r="AC1130">
        <v>78</v>
      </c>
      <c r="AD1130" s="15" t="s">
        <v>1189</v>
      </c>
      <c r="AE1130" t="s">
        <v>1143</v>
      </c>
    </row>
    <row r="1131" spans="1:31" x14ac:dyDescent="0.3">
      <c r="A1131" t="s">
        <v>25</v>
      </c>
      <c r="B1131" t="s">
        <v>933</v>
      </c>
      <c r="C1131" t="s">
        <v>890</v>
      </c>
      <c r="D1131" t="s">
        <v>57</v>
      </c>
      <c r="E1131" s="7">
        <v>872016947197900</v>
      </c>
      <c r="F1131" s="7">
        <v>910925869868</v>
      </c>
      <c r="G1131" t="s">
        <v>1833</v>
      </c>
      <c r="I1131" s="4">
        <v>6900</v>
      </c>
      <c r="J1131" s="4">
        <f t="shared" si="42"/>
        <v>8280</v>
      </c>
      <c r="K1131" s="10" t="s">
        <v>1149</v>
      </c>
      <c r="M1131" t="s">
        <v>938</v>
      </c>
      <c r="N1131">
        <v>1</v>
      </c>
      <c r="O1131" t="s">
        <v>958</v>
      </c>
      <c r="P1131">
        <v>5</v>
      </c>
      <c r="Q1131" s="12">
        <v>100000</v>
      </c>
      <c r="AE1131" t="s">
        <v>2845</v>
      </c>
    </row>
    <row r="1132" spans="1:31" x14ac:dyDescent="0.3">
      <c r="A1132" t="s">
        <v>25</v>
      </c>
      <c r="B1132" t="s">
        <v>933</v>
      </c>
      <c r="C1132" t="s">
        <v>890</v>
      </c>
      <c r="D1132" t="s">
        <v>57</v>
      </c>
      <c r="E1132" s="7">
        <v>872016947185600</v>
      </c>
      <c r="F1132" s="7">
        <v>910925869856</v>
      </c>
      <c r="G1132" t="s">
        <v>1834</v>
      </c>
      <c r="I1132" s="4">
        <v>6900</v>
      </c>
      <c r="J1132" s="4">
        <f t="shared" si="42"/>
        <v>8280</v>
      </c>
      <c r="K1132" s="10" t="s">
        <v>1149</v>
      </c>
      <c r="M1132" t="s">
        <v>938</v>
      </c>
      <c r="N1132">
        <v>1</v>
      </c>
      <c r="O1132" t="s">
        <v>958</v>
      </c>
      <c r="P1132">
        <v>5</v>
      </c>
      <c r="Q1132" s="12">
        <v>100000</v>
      </c>
      <c r="AE1132" t="s">
        <v>2845</v>
      </c>
    </row>
    <row r="1133" spans="1:31" x14ac:dyDescent="0.3">
      <c r="A1133" t="s">
        <v>25</v>
      </c>
      <c r="B1133" t="s">
        <v>933</v>
      </c>
      <c r="C1133" t="s">
        <v>890</v>
      </c>
      <c r="D1133" t="s">
        <v>57</v>
      </c>
      <c r="E1133" s="7">
        <v>872016947204400</v>
      </c>
      <c r="F1133" s="7">
        <v>910925869875</v>
      </c>
      <c r="G1133" t="s">
        <v>1839</v>
      </c>
      <c r="I1133" s="4">
        <v>9950</v>
      </c>
      <c r="J1133" s="4">
        <f t="shared" si="42"/>
        <v>11940</v>
      </c>
      <c r="K1133" s="10" t="s">
        <v>1149</v>
      </c>
      <c r="M1133" t="s">
        <v>938</v>
      </c>
      <c r="N1133">
        <v>1</v>
      </c>
      <c r="O1133" t="s">
        <v>958</v>
      </c>
      <c r="P1133">
        <v>5</v>
      </c>
      <c r="Q1133" s="12">
        <v>100000</v>
      </c>
      <c r="AE1133" t="s">
        <v>2845</v>
      </c>
    </row>
    <row r="1134" spans="1:31" x14ac:dyDescent="0.3">
      <c r="A1134" s="14" t="s">
        <v>25</v>
      </c>
      <c r="B1134" t="s">
        <v>933</v>
      </c>
      <c r="C1134" t="s">
        <v>890</v>
      </c>
      <c r="D1134" t="s">
        <v>57</v>
      </c>
      <c r="E1134" s="7">
        <v>871951414359300</v>
      </c>
      <c r="F1134" s="7">
        <v>910770213165</v>
      </c>
      <c r="G1134" t="s">
        <v>1145</v>
      </c>
      <c r="H1134" s="4">
        <v>8400</v>
      </c>
      <c r="I1134" s="4">
        <v>8400</v>
      </c>
      <c r="J1134" s="4">
        <f t="shared" si="42"/>
        <v>10080</v>
      </c>
      <c r="K1134" s="10">
        <v>0</v>
      </c>
      <c r="L1134" s="7">
        <v>9405423900</v>
      </c>
      <c r="M1134" t="s">
        <v>938</v>
      </c>
      <c r="N1134">
        <v>1</v>
      </c>
      <c r="O1134" t="s">
        <v>958</v>
      </c>
      <c r="P1134">
        <v>5</v>
      </c>
      <c r="Q1134" s="12">
        <v>100000</v>
      </c>
      <c r="R1134" s="22">
        <v>83</v>
      </c>
      <c r="S1134" s="12">
        <v>11000</v>
      </c>
      <c r="T1134" s="12">
        <f t="shared" ref="T1134:T1135" si="44">S1134/R1134</f>
        <v>132.53012048192772</v>
      </c>
      <c r="V1134" s="12">
        <v>3000</v>
      </c>
      <c r="W1134" t="s">
        <v>28</v>
      </c>
      <c r="X1134" t="s">
        <v>962</v>
      </c>
      <c r="Y1134" t="s">
        <v>1150</v>
      </c>
      <c r="AA1134">
        <v>493</v>
      </c>
      <c r="AB1134">
        <v>217</v>
      </c>
      <c r="AC1134">
        <v>79</v>
      </c>
      <c r="AE1134" t="s">
        <v>1143</v>
      </c>
    </row>
    <row r="1135" spans="1:31" x14ac:dyDescent="0.3">
      <c r="A1135" s="14" t="s">
        <v>25</v>
      </c>
      <c r="B1135" t="s">
        <v>933</v>
      </c>
      <c r="C1135" t="s">
        <v>890</v>
      </c>
      <c r="D1135" t="s">
        <v>57</v>
      </c>
      <c r="E1135" s="7">
        <v>871869699822900</v>
      </c>
      <c r="F1135" s="7">
        <v>910925865345</v>
      </c>
      <c r="G1135" t="s">
        <v>668</v>
      </c>
      <c r="H1135" s="4">
        <v>8400</v>
      </c>
      <c r="I1135" s="4">
        <v>8400</v>
      </c>
      <c r="J1135" s="4">
        <f t="shared" si="42"/>
        <v>10080</v>
      </c>
      <c r="K1135" s="10">
        <v>0</v>
      </c>
      <c r="L1135" s="7">
        <v>9405423900</v>
      </c>
      <c r="M1135" t="s">
        <v>938</v>
      </c>
      <c r="N1135">
        <v>1</v>
      </c>
      <c r="O1135" t="s">
        <v>958</v>
      </c>
      <c r="P1135">
        <v>5</v>
      </c>
      <c r="Q1135" s="12">
        <v>100000</v>
      </c>
      <c r="R1135" s="22">
        <v>83</v>
      </c>
      <c r="S1135" s="12">
        <v>11000</v>
      </c>
      <c r="T1135" s="12">
        <f t="shared" si="44"/>
        <v>132.53012048192772</v>
      </c>
      <c r="V1135" s="12">
        <v>4000</v>
      </c>
      <c r="W1135" t="s">
        <v>28</v>
      </c>
      <c r="X1135" t="s">
        <v>962</v>
      </c>
      <c r="Y1135" t="s">
        <v>1150</v>
      </c>
      <c r="AA1135">
        <v>493</v>
      </c>
      <c r="AB1135">
        <v>217</v>
      </c>
      <c r="AC1135">
        <v>79</v>
      </c>
      <c r="AD1135" s="15" t="s">
        <v>1190</v>
      </c>
      <c r="AE1135" t="s">
        <v>1143</v>
      </c>
    </row>
    <row r="1136" spans="1:31" x14ac:dyDescent="0.3">
      <c r="A1136" t="s">
        <v>25</v>
      </c>
      <c r="B1136" t="s">
        <v>933</v>
      </c>
      <c r="C1136" t="s">
        <v>890</v>
      </c>
      <c r="D1136" t="s">
        <v>57</v>
      </c>
      <c r="E1136" s="7">
        <v>872016947193100</v>
      </c>
      <c r="F1136" s="7">
        <v>910925869864</v>
      </c>
      <c r="G1136" t="s">
        <v>668</v>
      </c>
      <c r="I1136" s="4">
        <v>9950</v>
      </c>
      <c r="J1136" s="4">
        <f t="shared" si="42"/>
        <v>11940</v>
      </c>
      <c r="K1136" s="10" t="s">
        <v>1149</v>
      </c>
      <c r="M1136" t="s">
        <v>938</v>
      </c>
      <c r="N1136">
        <v>1</v>
      </c>
      <c r="O1136" t="s">
        <v>958</v>
      </c>
      <c r="P1136">
        <v>5</v>
      </c>
      <c r="Q1136" s="12">
        <v>100000</v>
      </c>
      <c r="AE1136" t="s">
        <v>2845</v>
      </c>
    </row>
    <row r="1137" spans="1:31" x14ac:dyDescent="0.3">
      <c r="A1137" s="14" t="s">
        <v>25</v>
      </c>
      <c r="B1137" t="s">
        <v>933</v>
      </c>
      <c r="C1137" t="s">
        <v>890</v>
      </c>
      <c r="D1137" t="s">
        <v>57</v>
      </c>
      <c r="E1137" s="7">
        <v>871951414357900</v>
      </c>
      <c r="F1137" s="7">
        <v>910770213163</v>
      </c>
      <c r="G1137" t="s">
        <v>1147</v>
      </c>
      <c r="H1137" s="4">
        <v>8250</v>
      </c>
      <c r="I1137" s="4">
        <v>8250</v>
      </c>
      <c r="J1137" s="4">
        <f t="shared" si="42"/>
        <v>9900</v>
      </c>
      <c r="K1137" s="10">
        <v>0</v>
      </c>
      <c r="L1137" s="7">
        <v>9405423900</v>
      </c>
      <c r="M1137" t="s">
        <v>938</v>
      </c>
      <c r="N1137">
        <v>1</v>
      </c>
      <c r="O1137" t="s">
        <v>958</v>
      </c>
      <c r="P1137">
        <v>5</v>
      </c>
      <c r="Q1137" s="12">
        <v>100000</v>
      </c>
      <c r="R1137" s="22">
        <v>39</v>
      </c>
      <c r="S1137" s="12">
        <v>5400</v>
      </c>
      <c r="T1137" s="12">
        <f>S1137/R1137</f>
        <v>138.46153846153845</v>
      </c>
      <c r="V1137" s="12">
        <v>3000</v>
      </c>
      <c r="W1137" t="s">
        <v>28</v>
      </c>
      <c r="X1137" t="s">
        <v>962</v>
      </c>
      <c r="Y1137" t="s">
        <v>1150</v>
      </c>
      <c r="AA1137">
        <v>493</v>
      </c>
      <c r="AB1137">
        <v>217</v>
      </c>
      <c r="AC1137">
        <v>79</v>
      </c>
      <c r="AE1137" t="s">
        <v>1143</v>
      </c>
    </row>
    <row r="1138" spans="1:31" x14ac:dyDescent="0.3">
      <c r="A1138" t="s">
        <v>25</v>
      </c>
      <c r="B1138" t="s">
        <v>933</v>
      </c>
      <c r="C1138" t="s">
        <v>890</v>
      </c>
      <c r="D1138" t="s">
        <v>57</v>
      </c>
      <c r="E1138" s="7">
        <v>872016947199300</v>
      </c>
      <c r="F1138" s="7">
        <v>910925869870</v>
      </c>
      <c r="G1138" t="s">
        <v>1835</v>
      </c>
      <c r="I1138" s="4">
        <v>8800</v>
      </c>
      <c r="J1138" s="4">
        <f t="shared" si="42"/>
        <v>10560</v>
      </c>
      <c r="K1138" s="10" t="s">
        <v>1149</v>
      </c>
      <c r="M1138" t="s">
        <v>938</v>
      </c>
      <c r="N1138">
        <v>1</v>
      </c>
      <c r="O1138" t="s">
        <v>958</v>
      </c>
      <c r="P1138">
        <v>5</v>
      </c>
      <c r="Q1138" s="12">
        <v>100000</v>
      </c>
      <c r="AE1138" t="s">
        <v>2845</v>
      </c>
    </row>
    <row r="1139" spans="1:31" x14ac:dyDescent="0.3">
      <c r="A1139" s="14" t="s">
        <v>25</v>
      </c>
      <c r="B1139" t="s">
        <v>933</v>
      </c>
      <c r="C1139" t="s">
        <v>890</v>
      </c>
      <c r="D1139" t="s">
        <v>57</v>
      </c>
      <c r="E1139" s="7">
        <v>871869699818200</v>
      </c>
      <c r="F1139" s="7">
        <v>910925865341</v>
      </c>
      <c r="G1139" t="s">
        <v>669</v>
      </c>
      <c r="H1139" s="4">
        <v>8250</v>
      </c>
      <c r="I1139" s="4">
        <v>8250</v>
      </c>
      <c r="J1139" s="4">
        <f t="shared" si="42"/>
        <v>9900</v>
      </c>
      <c r="K1139" s="10">
        <v>0</v>
      </c>
      <c r="L1139" s="7">
        <v>9405423900</v>
      </c>
      <c r="M1139" t="s">
        <v>938</v>
      </c>
      <c r="N1139">
        <v>1</v>
      </c>
      <c r="O1139" t="s">
        <v>958</v>
      </c>
      <c r="P1139">
        <v>5</v>
      </c>
      <c r="Q1139" s="12">
        <v>100000</v>
      </c>
      <c r="R1139" s="22">
        <v>39</v>
      </c>
      <c r="S1139" s="12">
        <v>5500</v>
      </c>
      <c r="T1139" s="12">
        <f t="shared" ref="T1139" si="45">S1139/R1139</f>
        <v>141.02564102564102</v>
      </c>
      <c r="V1139" s="12">
        <v>4000</v>
      </c>
      <c r="W1139" t="s">
        <v>28</v>
      </c>
      <c r="X1139" t="s">
        <v>962</v>
      </c>
      <c r="Y1139" t="s">
        <v>1150</v>
      </c>
      <c r="AA1139">
        <v>493</v>
      </c>
      <c r="AB1139">
        <v>217</v>
      </c>
      <c r="AC1139">
        <v>79</v>
      </c>
      <c r="AD1139" s="15" t="s">
        <v>1191</v>
      </c>
      <c r="AE1139" t="s">
        <v>1143</v>
      </c>
    </row>
    <row r="1140" spans="1:31" x14ac:dyDescent="0.3">
      <c r="A1140" t="s">
        <v>25</v>
      </c>
      <c r="B1140" t="s">
        <v>933</v>
      </c>
      <c r="C1140" t="s">
        <v>890</v>
      </c>
      <c r="D1140" t="s">
        <v>57</v>
      </c>
      <c r="E1140" s="7">
        <v>872016947189400</v>
      </c>
      <c r="F1140" s="7">
        <v>910925869860</v>
      </c>
      <c r="G1140" t="s">
        <v>1836</v>
      </c>
      <c r="I1140" s="4">
        <v>8800</v>
      </c>
      <c r="J1140" s="4">
        <f t="shared" si="42"/>
        <v>10560</v>
      </c>
      <c r="K1140" s="10" t="s">
        <v>1149</v>
      </c>
      <c r="M1140" t="s">
        <v>938</v>
      </c>
      <c r="N1140">
        <v>1</v>
      </c>
      <c r="O1140" t="s">
        <v>958</v>
      </c>
      <c r="P1140">
        <v>5</v>
      </c>
      <c r="Q1140" s="12">
        <v>100000</v>
      </c>
      <c r="AE1140" t="s">
        <v>2845</v>
      </c>
    </row>
    <row r="1141" spans="1:31" x14ac:dyDescent="0.3">
      <c r="A1141" t="s">
        <v>25</v>
      </c>
      <c r="B1141" t="s">
        <v>933</v>
      </c>
      <c r="C1141" t="s">
        <v>890</v>
      </c>
      <c r="D1141" t="s">
        <v>57</v>
      </c>
      <c r="E1141" s="7">
        <v>872016947200600</v>
      </c>
      <c r="F1141" s="7">
        <v>910925869871</v>
      </c>
      <c r="G1141" t="s">
        <v>1837</v>
      </c>
      <c r="I1141" s="4">
        <v>9200</v>
      </c>
      <c r="J1141" s="4">
        <f t="shared" si="42"/>
        <v>11040</v>
      </c>
      <c r="K1141" s="10" t="s">
        <v>1149</v>
      </c>
      <c r="M1141" t="s">
        <v>938</v>
      </c>
      <c r="N1141">
        <v>1</v>
      </c>
      <c r="O1141" t="s">
        <v>959</v>
      </c>
      <c r="P1141">
        <v>5</v>
      </c>
      <c r="Q1141" s="12">
        <v>100000</v>
      </c>
      <c r="AE1141" t="s">
        <v>2845</v>
      </c>
    </row>
    <row r="1142" spans="1:31" x14ac:dyDescent="0.3">
      <c r="A1142" s="14" t="s">
        <v>25</v>
      </c>
      <c r="B1142" t="s">
        <v>933</v>
      </c>
      <c r="C1142" t="s">
        <v>890</v>
      </c>
      <c r="D1142" t="s">
        <v>57</v>
      </c>
      <c r="E1142" s="7">
        <v>871951414358600</v>
      </c>
      <c r="F1142" s="7">
        <v>910770213164</v>
      </c>
      <c r="G1142" t="s">
        <v>1146</v>
      </c>
      <c r="H1142" s="4">
        <v>7950</v>
      </c>
      <c r="I1142" s="4">
        <v>7950</v>
      </c>
      <c r="J1142" s="4">
        <f t="shared" si="42"/>
        <v>9540</v>
      </c>
      <c r="K1142" s="10">
        <v>0</v>
      </c>
      <c r="L1142" s="7">
        <v>9405423900</v>
      </c>
      <c r="M1142" t="s">
        <v>938</v>
      </c>
      <c r="N1142">
        <v>1</v>
      </c>
      <c r="O1142" t="s">
        <v>959</v>
      </c>
      <c r="P1142">
        <v>5</v>
      </c>
      <c r="Q1142" s="12">
        <v>100000</v>
      </c>
      <c r="R1142" s="22">
        <v>56.5</v>
      </c>
      <c r="S1142" s="12">
        <v>7200</v>
      </c>
      <c r="T1142" s="12">
        <f>S1142/R1142</f>
        <v>127.43362831858407</v>
      </c>
      <c r="V1142" s="12">
        <v>3000</v>
      </c>
      <c r="W1142" t="s">
        <v>28</v>
      </c>
      <c r="X1142" t="s">
        <v>962</v>
      </c>
      <c r="Y1142" t="s">
        <v>1150</v>
      </c>
      <c r="AA1142">
        <v>493</v>
      </c>
      <c r="AB1142">
        <v>217</v>
      </c>
      <c r="AC1142">
        <v>79</v>
      </c>
      <c r="AE1142" t="s">
        <v>1143</v>
      </c>
    </row>
    <row r="1143" spans="1:31" x14ac:dyDescent="0.3">
      <c r="A1143" t="s">
        <v>25</v>
      </c>
      <c r="B1143" t="s">
        <v>933</v>
      </c>
      <c r="C1143" t="s">
        <v>890</v>
      </c>
      <c r="D1143" t="s">
        <v>57</v>
      </c>
      <c r="E1143" s="7">
        <v>872016947191700</v>
      </c>
      <c r="F1143" s="7">
        <v>910925869862</v>
      </c>
      <c r="G1143" t="s">
        <v>1838</v>
      </c>
      <c r="I1143" s="4">
        <v>9200</v>
      </c>
      <c r="J1143" s="4">
        <f t="shared" si="42"/>
        <v>11040</v>
      </c>
      <c r="K1143" s="10" t="s">
        <v>1149</v>
      </c>
      <c r="M1143" t="s">
        <v>938</v>
      </c>
      <c r="N1143">
        <v>1</v>
      </c>
      <c r="O1143" t="s">
        <v>958</v>
      </c>
      <c r="P1143">
        <v>5</v>
      </c>
      <c r="Q1143" s="12">
        <v>100000</v>
      </c>
      <c r="AE1143" t="s">
        <v>2845</v>
      </c>
    </row>
    <row r="1144" spans="1:31" x14ac:dyDescent="0.3">
      <c r="A1144" s="14" t="s">
        <v>25</v>
      </c>
      <c r="B1144" t="s">
        <v>933</v>
      </c>
      <c r="C1144" t="s">
        <v>890</v>
      </c>
      <c r="D1144" t="s">
        <v>57</v>
      </c>
      <c r="E1144" s="7">
        <v>871869699820500</v>
      </c>
      <c r="F1144" s="7">
        <v>910925865343</v>
      </c>
      <c r="G1144" t="s">
        <v>670</v>
      </c>
      <c r="H1144" s="4">
        <v>7950</v>
      </c>
      <c r="I1144" s="4">
        <v>7950</v>
      </c>
      <c r="J1144" s="4">
        <f t="shared" si="42"/>
        <v>9540</v>
      </c>
      <c r="K1144" s="10">
        <v>0</v>
      </c>
      <c r="L1144" s="7">
        <v>9405423900</v>
      </c>
      <c r="M1144" t="s">
        <v>938</v>
      </c>
      <c r="N1144">
        <v>1</v>
      </c>
      <c r="O1144" t="s">
        <v>958</v>
      </c>
      <c r="P1144">
        <v>5</v>
      </c>
      <c r="Q1144" s="12">
        <v>100000</v>
      </c>
      <c r="R1144" s="22">
        <v>56.5</v>
      </c>
      <c r="S1144" s="12">
        <v>7500</v>
      </c>
      <c r="T1144" s="12">
        <f t="shared" ref="T1144:T1150" si="46">S1144/R1144</f>
        <v>132.74336283185841</v>
      </c>
      <c r="V1144" s="12">
        <v>4000</v>
      </c>
      <c r="W1144" t="s">
        <v>28</v>
      </c>
      <c r="X1144" t="s">
        <v>962</v>
      </c>
      <c r="Y1144" t="s">
        <v>1150</v>
      </c>
      <c r="AA1144">
        <v>493</v>
      </c>
      <c r="AB1144">
        <v>217</v>
      </c>
      <c r="AC1144">
        <v>79</v>
      </c>
      <c r="AD1144" s="15" t="s">
        <v>1192</v>
      </c>
      <c r="AE1144" t="s">
        <v>1143</v>
      </c>
    </row>
    <row r="1145" spans="1:31" x14ac:dyDescent="0.3">
      <c r="A1145" s="14" t="s">
        <v>25</v>
      </c>
      <c r="B1145" t="s">
        <v>933</v>
      </c>
      <c r="C1145" t="s">
        <v>891</v>
      </c>
      <c r="D1145" t="s">
        <v>57</v>
      </c>
      <c r="E1145" s="7">
        <v>871951452156899</v>
      </c>
      <c r="F1145" s="7">
        <v>911401825282</v>
      </c>
      <c r="G1145" t="s">
        <v>672</v>
      </c>
      <c r="H1145" s="4">
        <v>8852</v>
      </c>
      <c r="I1145" s="4">
        <v>8852</v>
      </c>
      <c r="J1145" s="4">
        <f t="shared" si="42"/>
        <v>10622.4</v>
      </c>
      <c r="K1145" s="10">
        <v>0</v>
      </c>
      <c r="L1145" s="7">
        <v>9405423900</v>
      </c>
      <c r="M1145" t="s">
        <v>10</v>
      </c>
      <c r="N1145">
        <v>12</v>
      </c>
      <c r="O1145" t="s">
        <v>958</v>
      </c>
      <c r="P1145">
        <v>3</v>
      </c>
      <c r="Q1145" s="12">
        <v>30000</v>
      </c>
      <c r="R1145" s="22">
        <v>80</v>
      </c>
      <c r="S1145" s="12">
        <v>10400</v>
      </c>
      <c r="T1145" s="12">
        <f t="shared" si="46"/>
        <v>130</v>
      </c>
      <c r="U1145" s="12" t="s">
        <v>1153</v>
      </c>
      <c r="V1145" s="12">
        <v>4000</v>
      </c>
      <c r="W1145" t="s">
        <v>28</v>
      </c>
      <c r="X1145" t="s">
        <v>962</v>
      </c>
      <c r="Y1145" t="s">
        <v>1151</v>
      </c>
      <c r="AA1145">
        <v>542</v>
      </c>
      <c r="AB1145">
        <v>163</v>
      </c>
      <c r="AC1145">
        <v>75</v>
      </c>
      <c r="AD1145" t="s">
        <v>1152</v>
      </c>
      <c r="AE1145" t="s">
        <v>2845</v>
      </c>
    </row>
    <row r="1146" spans="1:31" x14ac:dyDescent="0.3">
      <c r="A1146" s="14" t="s">
        <v>25</v>
      </c>
      <c r="B1146" t="s">
        <v>933</v>
      </c>
      <c r="C1146" t="s">
        <v>891</v>
      </c>
      <c r="D1146" t="s">
        <v>57</v>
      </c>
      <c r="E1146" s="7">
        <v>692382864556499</v>
      </c>
      <c r="F1146" s="7">
        <v>911401849282</v>
      </c>
      <c r="G1146" t="s">
        <v>1148</v>
      </c>
      <c r="H1146" s="4">
        <v>9400</v>
      </c>
      <c r="I1146" s="4">
        <v>9400</v>
      </c>
      <c r="J1146" s="4">
        <f t="shared" si="42"/>
        <v>11280</v>
      </c>
      <c r="K1146" s="10">
        <v>0</v>
      </c>
      <c r="L1146" s="7">
        <v>9405423900</v>
      </c>
      <c r="M1146" t="s">
        <v>10</v>
      </c>
      <c r="N1146">
        <v>12</v>
      </c>
      <c r="O1146" t="s">
        <v>959</v>
      </c>
      <c r="P1146">
        <v>3</v>
      </c>
      <c r="Q1146" s="12">
        <v>30000</v>
      </c>
      <c r="R1146" s="22">
        <v>100</v>
      </c>
      <c r="S1146" s="12">
        <v>13000</v>
      </c>
      <c r="T1146" s="12">
        <f t="shared" si="46"/>
        <v>130</v>
      </c>
      <c r="U1146" s="12" t="s">
        <v>1153</v>
      </c>
      <c r="V1146" s="12">
        <v>4000</v>
      </c>
      <c r="W1146" t="s">
        <v>28</v>
      </c>
      <c r="X1146" t="s">
        <v>962</v>
      </c>
      <c r="Y1146" t="s">
        <v>1151</v>
      </c>
      <c r="AA1146">
        <v>542</v>
      </c>
      <c r="AB1146">
        <v>163</v>
      </c>
      <c r="AC1146">
        <v>75</v>
      </c>
      <c r="AD1146" t="s">
        <v>1152</v>
      </c>
      <c r="AE1146" t="s">
        <v>2845</v>
      </c>
    </row>
    <row r="1147" spans="1:31" x14ac:dyDescent="0.3">
      <c r="A1147" s="14" t="s">
        <v>25</v>
      </c>
      <c r="B1147" t="s">
        <v>933</v>
      </c>
      <c r="C1147" t="s">
        <v>891</v>
      </c>
      <c r="D1147" t="s">
        <v>57</v>
      </c>
      <c r="E1147" s="7">
        <v>871951452152099</v>
      </c>
      <c r="F1147" s="7">
        <v>911401824882</v>
      </c>
      <c r="G1147" t="s">
        <v>673</v>
      </c>
      <c r="H1147" s="4">
        <v>4371</v>
      </c>
      <c r="I1147" s="4">
        <v>4371</v>
      </c>
      <c r="J1147" s="4">
        <f t="shared" si="42"/>
        <v>5245.2</v>
      </c>
      <c r="K1147" s="10">
        <v>0</v>
      </c>
      <c r="L1147" s="7">
        <v>9405423900</v>
      </c>
      <c r="M1147" t="s">
        <v>10</v>
      </c>
      <c r="N1147">
        <v>12</v>
      </c>
      <c r="O1147" t="s">
        <v>958</v>
      </c>
      <c r="P1147">
        <v>3</v>
      </c>
      <c r="Q1147" s="12">
        <v>30000</v>
      </c>
      <c r="R1147" s="22">
        <v>20</v>
      </c>
      <c r="S1147" s="12">
        <v>2600</v>
      </c>
      <c r="T1147" s="12">
        <f t="shared" si="46"/>
        <v>130</v>
      </c>
      <c r="U1147" s="12" t="s">
        <v>1153</v>
      </c>
      <c r="V1147" s="12">
        <v>4000</v>
      </c>
      <c r="W1147" t="s">
        <v>28</v>
      </c>
      <c r="X1147" t="s">
        <v>962</v>
      </c>
      <c r="Y1147" t="s">
        <v>1151</v>
      </c>
      <c r="AA1147">
        <v>415</v>
      </c>
      <c r="AB1147">
        <v>107</v>
      </c>
      <c r="AC1147">
        <v>75</v>
      </c>
      <c r="AD1147" t="s">
        <v>1152</v>
      </c>
      <c r="AE1147" t="s">
        <v>2845</v>
      </c>
    </row>
    <row r="1148" spans="1:31" x14ac:dyDescent="0.3">
      <c r="A1148" s="14" t="s">
        <v>25</v>
      </c>
      <c r="B1148" t="s">
        <v>933</v>
      </c>
      <c r="C1148" t="s">
        <v>891</v>
      </c>
      <c r="D1148" t="s">
        <v>57</v>
      </c>
      <c r="E1148" s="7">
        <v>871951452153799</v>
      </c>
      <c r="F1148" s="7">
        <v>911401824982</v>
      </c>
      <c r="G1148" t="s">
        <v>674</v>
      </c>
      <c r="H1148" s="4">
        <v>5583</v>
      </c>
      <c r="I1148" s="4">
        <v>5583</v>
      </c>
      <c r="J1148" s="4">
        <f t="shared" si="42"/>
        <v>6699.6</v>
      </c>
      <c r="K1148" s="10">
        <v>0</v>
      </c>
      <c r="L1148" s="7">
        <v>9405423900</v>
      </c>
      <c r="M1148" t="s">
        <v>10</v>
      </c>
      <c r="N1148">
        <v>12</v>
      </c>
      <c r="O1148" t="s">
        <v>958</v>
      </c>
      <c r="P1148">
        <v>3</v>
      </c>
      <c r="Q1148" s="12">
        <v>30000</v>
      </c>
      <c r="R1148" s="22">
        <v>40</v>
      </c>
      <c r="S1148" s="12">
        <v>5200</v>
      </c>
      <c r="T1148" s="12">
        <f t="shared" si="46"/>
        <v>130</v>
      </c>
      <c r="U1148" s="12" t="s">
        <v>1153</v>
      </c>
      <c r="V1148" s="12">
        <v>4000</v>
      </c>
      <c r="W1148" t="s">
        <v>28</v>
      </c>
      <c r="X1148" t="s">
        <v>962</v>
      </c>
      <c r="Y1148" t="s">
        <v>1151</v>
      </c>
      <c r="AA1148">
        <v>461</v>
      </c>
      <c r="AB1148">
        <v>120</v>
      </c>
      <c r="AC1148">
        <v>75</v>
      </c>
      <c r="AD1148" t="s">
        <v>1152</v>
      </c>
      <c r="AE1148" t="s">
        <v>2845</v>
      </c>
    </row>
    <row r="1149" spans="1:31" x14ac:dyDescent="0.3">
      <c r="A1149" s="14" t="s">
        <v>25</v>
      </c>
      <c r="B1149" t="s">
        <v>933</v>
      </c>
      <c r="C1149" t="s">
        <v>891</v>
      </c>
      <c r="D1149" t="s">
        <v>57</v>
      </c>
      <c r="E1149" s="7">
        <v>871951452154499</v>
      </c>
      <c r="F1149" s="7">
        <v>911401825082</v>
      </c>
      <c r="G1149" t="s">
        <v>675</v>
      </c>
      <c r="H1149" s="4">
        <v>6688</v>
      </c>
      <c r="I1149" s="4">
        <v>6688</v>
      </c>
      <c r="J1149" s="4">
        <f t="shared" si="42"/>
        <v>8025.6</v>
      </c>
      <c r="K1149" s="10">
        <v>0</v>
      </c>
      <c r="L1149" s="7">
        <v>9405423900</v>
      </c>
      <c r="M1149" t="s">
        <v>10</v>
      </c>
      <c r="N1149">
        <v>12</v>
      </c>
      <c r="O1149" t="s">
        <v>959</v>
      </c>
      <c r="P1149">
        <v>3</v>
      </c>
      <c r="Q1149" s="12">
        <v>30000</v>
      </c>
      <c r="R1149" s="22">
        <v>50</v>
      </c>
      <c r="S1149" s="12">
        <v>6500</v>
      </c>
      <c r="T1149" s="12">
        <f t="shared" si="46"/>
        <v>130</v>
      </c>
      <c r="U1149" s="12" t="s">
        <v>1153</v>
      </c>
      <c r="V1149" s="12">
        <v>4000</v>
      </c>
      <c r="W1149" t="s">
        <v>28</v>
      </c>
      <c r="X1149" t="s">
        <v>962</v>
      </c>
      <c r="Y1149" t="s">
        <v>1151</v>
      </c>
      <c r="AA1149">
        <v>461</v>
      </c>
      <c r="AB1149">
        <v>120</v>
      </c>
      <c r="AC1149">
        <v>75</v>
      </c>
      <c r="AD1149" t="s">
        <v>1152</v>
      </c>
      <c r="AE1149" t="s">
        <v>2845</v>
      </c>
    </row>
    <row r="1150" spans="1:31" x14ac:dyDescent="0.3">
      <c r="A1150" s="14" t="s">
        <v>25</v>
      </c>
      <c r="B1150" t="s">
        <v>933</v>
      </c>
      <c r="C1150" t="s">
        <v>891</v>
      </c>
      <c r="D1150" t="s">
        <v>57</v>
      </c>
      <c r="E1150" s="7">
        <v>871951452155199</v>
      </c>
      <c r="F1150" s="7">
        <v>911401825182</v>
      </c>
      <c r="G1150" t="s">
        <v>676</v>
      </c>
      <c r="H1150" s="4">
        <v>7124</v>
      </c>
      <c r="I1150" s="4">
        <v>7124</v>
      </c>
      <c r="J1150" s="4">
        <f t="shared" si="42"/>
        <v>8548.7999999999993</v>
      </c>
      <c r="K1150" s="10">
        <v>0</v>
      </c>
      <c r="L1150" s="7">
        <v>9405423900</v>
      </c>
      <c r="M1150" t="s">
        <v>10</v>
      </c>
      <c r="N1150">
        <v>12</v>
      </c>
      <c r="O1150" t="s">
        <v>958</v>
      </c>
      <c r="P1150">
        <v>3</v>
      </c>
      <c r="Q1150" s="12">
        <v>30000</v>
      </c>
      <c r="R1150" s="22">
        <v>60</v>
      </c>
      <c r="S1150" s="12">
        <v>7800</v>
      </c>
      <c r="T1150" s="12">
        <f t="shared" si="46"/>
        <v>130</v>
      </c>
      <c r="U1150" s="12" t="s">
        <v>1153</v>
      </c>
      <c r="V1150" s="12">
        <v>4000</v>
      </c>
      <c r="W1150" t="s">
        <v>28</v>
      </c>
      <c r="X1150" t="s">
        <v>962</v>
      </c>
      <c r="Y1150" t="s">
        <v>1151</v>
      </c>
      <c r="AA1150">
        <v>494</v>
      </c>
      <c r="AB1150">
        <v>135</v>
      </c>
      <c r="AC1150">
        <v>75</v>
      </c>
      <c r="AD1150" t="s">
        <v>1152</v>
      </c>
      <c r="AE1150" t="s">
        <v>2845</v>
      </c>
    </row>
    <row r="1151" spans="1:31" x14ac:dyDescent="0.3">
      <c r="A1151" t="s">
        <v>25</v>
      </c>
      <c r="B1151" t="s">
        <v>932</v>
      </c>
      <c r="C1151" t="s">
        <v>2593</v>
      </c>
      <c r="D1151" t="s">
        <v>57</v>
      </c>
      <c r="E1151" s="7">
        <v>872016975198999</v>
      </c>
      <c r="F1151" s="7">
        <v>911401881602</v>
      </c>
      <c r="G1151" t="s">
        <v>1581</v>
      </c>
      <c r="I1151" s="4">
        <v>3350</v>
      </c>
      <c r="J1151" s="4">
        <f t="shared" si="42"/>
        <v>4020</v>
      </c>
      <c r="K1151" s="10" t="s">
        <v>1149</v>
      </c>
      <c r="M1151" t="s">
        <v>10</v>
      </c>
      <c r="N1151">
        <v>5</v>
      </c>
      <c r="O1151" t="s">
        <v>958</v>
      </c>
      <c r="P1151">
        <v>2</v>
      </c>
      <c r="Q1151" s="12">
        <v>30000</v>
      </c>
      <c r="AD1151" s="15" t="s">
        <v>2000</v>
      </c>
      <c r="AE1151" t="s">
        <v>2845</v>
      </c>
    </row>
    <row r="1152" spans="1:31" x14ac:dyDescent="0.3">
      <c r="A1152" t="s">
        <v>25</v>
      </c>
      <c r="B1152" t="s">
        <v>932</v>
      </c>
      <c r="C1152" t="s">
        <v>2593</v>
      </c>
      <c r="D1152" t="s">
        <v>57</v>
      </c>
      <c r="E1152" s="7">
        <v>872016975199699</v>
      </c>
      <c r="F1152" s="7">
        <v>911401881702</v>
      </c>
      <c r="G1152" t="s">
        <v>1582</v>
      </c>
      <c r="I1152" s="4">
        <v>5500</v>
      </c>
      <c r="J1152" s="4">
        <f t="shared" si="42"/>
        <v>6600</v>
      </c>
      <c r="K1152" s="10" t="s">
        <v>1149</v>
      </c>
      <c r="M1152" t="s">
        <v>10</v>
      </c>
      <c r="N1152">
        <v>5</v>
      </c>
      <c r="O1152" t="s">
        <v>958</v>
      </c>
      <c r="P1152">
        <v>2</v>
      </c>
      <c r="Q1152" s="12">
        <v>30000</v>
      </c>
      <c r="AD1152" s="15" t="s">
        <v>2001</v>
      </c>
      <c r="AE1152" t="s">
        <v>2845</v>
      </c>
    </row>
    <row r="1153" spans="1:31" x14ac:dyDescent="0.3">
      <c r="A1153" t="s">
        <v>25</v>
      </c>
      <c r="B1153" t="s">
        <v>932</v>
      </c>
      <c r="C1153" t="s">
        <v>2593</v>
      </c>
      <c r="D1153" t="s">
        <v>57</v>
      </c>
      <c r="E1153" s="7">
        <v>872016975200999</v>
      </c>
      <c r="F1153" s="7">
        <v>911401881802</v>
      </c>
      <c r="G1153" t="s">
        <v>1583</v>
      </c>
      <c r="I1153" s="4">
        <v>5500</v>
      </c>
      <c r="J1153" s="4">
        <f t="shared" si="42"/>
        <v>6600</v>
      </c>
      <c r="K1153" s="10" t="s">
        <v>1149</v>
      </c>
      <c r="M1153" t="s">
        <v>10</v>
      </c>
      <c r="N1153">
        <v>5</v>
      </c>
      <c r="O1153" t="s">
        <v>958</v>
      </c>
      <c r="P1153">
        <v>2</v>
      </c>
      <c r="Q1153" s="12">
        <v>30000</v>
      </c>
      <c r="AD1153" s="15" t="s">
        <v>2002</v>
      </c>
      <c r="AE1153" t="s">
        <v>2845</v>
      </c>
    </row>
    <row r="1154" spans="1:31" x14ac:dyDescent="0.3">
      <c r="A1154" t="s">
        <v>25</v>
      </c>
      <c r="B1154" t="s">
        <v>932</v>
      </c>
      <c r="C1154" t="s">
        <v>2593</v>
      </c>
      <c r="D1154" t="s">
        <v>57</v>
      </c>
      <c r="E1154" s="7">
        <v>872016975201699</v>
      </c>
      <c r="F1154" s="7">
        <v>911401881902</v>
      </c>
      <c r="G1154" t="s">
        <v>1584</v>
      </c>
      <c r="I1154" s="4">
        <v>7700</v>
      </c>
      <c r="J1154" s="4">
        <f t="shared" si="42"/>
        <v>9240</v>
      </c>
      <c r="K1154" s="10" t="s">
        <v>1149</v>
      </c>
      <c r="M1154" t="s">
        <v>10</v>
      </c>
      <c r="N1154">
        <v>3</v>
      </c>
      <c r="O1154" t="s">
        <v>958</v>
      </c>
      <c r="P1154">
        <v>2</v>
      </c>
      <c r="Q1154" s="12">
        <v>30000</v>
      </c>
      <c r="AD1154" s="15" t="s">
        <v>2003</v>
      </c>
      <c r="AE1154" t="s">
        <v>2845</v>
      </c>
    </row>
    <row r="1155" spans="1:31" x14ac:dyDescent="0.3">
      <c r="A1155" t="s">
        <v>25</v>
      </c>
      <c r="B1155" t="s">
        <v>932</v>
      </c>
      <c r="C1155" t="s">
        <v>2593</v>
      </c>
      <c r="D1155" t="s">
        <v>57</v>
      </c>
      <c r="E1155" s="7">
        <v>872016975202399</v>
      </c>
      <c r="F1155" s="7">
        <v>911401882002</v>
      </c>
      <c r="G1155" t="s">
        <v>1585</v>
      </c>
      <c r="I1155" s="4">
        <v>7700</v>
      </c>
      <c r="J1155" s="4">
        <f t="shared" si="42"/>
        <v>9240</v>
      </c>
      <c r="K1155" s="10" t="s">
        <v>1149</v>
      </c>
      <c r="M1155" t="s">
        <v>10</v>
      </c>
      <c r="N1155">
        <v>3</v>
      </c>
      <c r="O1155" t="s">
        <v>958</v>
      </c>
      <c r="P1155">
        <v>2</v>
      </c>
      <c r="Q1155" s="12">
        <v>30000</v>
      </c>
      <c r="AD1155" s="15" t="s">
        <v>2004</v>
      </c>
      <c r="AE1155" t="s">
        <v>2845</v>
      </c>
    </row>
    <row r="1156" spans="1:31" x14ac:dyDescent="0.3">
      <c r="A1156" t="s">
        <v>25</v>
      </c>
      <c r="B1156" t="s">
        <v>932</v>
      </c>
      <c r="C1156" t="s">
        <v>2593</v>
      </c>
      <c r="D1156" t="s">
        <v>57</v>
      </c>
      <c r="E1156" s="7">
        <v>872016975203099</v>
      </c>
      <c r="F1156" s="7">
        <v>911401882102</v>
      </c>
      <c r="G1156" t="s">
        <v>1586</v>
      </c>
      <c r="I1156" s="4">
        <v>9950</v>
      </c>
      <c r="J1156" s="4">
        <f t="shared" si="42"/>
        <v>11940</v>
      </c>
      <c r="K1156" s="10" t="s">
        <v>1149</v>
      </c>
      <c r="M1156" t="s">
        <v>10</v>
      </c>
      <c r="N1156">
        <v>3</v>
      </c>
      <c r="O1156" t="s">
        <v>958</v>
      </c>
      <c r="P1156">
        <v>2</v>
      </c>
      <c r="Q1156" s="12">
        <v>30000</v>
      </c>
      <c r="AD1156" s="15" t="s">
        <v>2005</v>
      </c>
      <c r="AE1156" t="s">
        <v>2845</v>
      </c>
    </row>
    <row r="1157" spans="1:31" x14ac:dyDescent="0.3">
      <c r="A1157" t="s">
        <v>25</v>
      </c>
      <c r="B1157" t="s">
        <v>932</v>
      </c>
      <c r="C1157" t="s">
        <v>2593</v>
      </c>
      <c r="D1157" t="s">
        <v>57</v>
      </c>
      <c r="E1157" s="7">
        <v>872016975204799</v>
      </c>
      <c r="F1157" s="7">
        <v>911401882202</v>
      </c>
      <c r="G1157" t="s">
        <v>1587</v>
      </c>
      <c r="I1157" s="4">
        <v>9950</v>
      </c>
      <c r="J1157" s="4">
        <f t="shared" si="42"/>
        <v>11940</v>
      </c>
      <c r="K1157" s="10" t="s">
        <v>1149</v>
      </c>
      <c r="M1157" t="s">
        <v>10</v>
      </c>
      <c r="N1157">
        <v>3</v>
      </c>
      <c r="O1157" t="s">
        <v>958</v>
      </c>
      <c r="P1157">
        <v>2</v>
      </c>
      <c r="Q1157" s="12">
        <v>30000</v>
      </c>
      <c r="AD1157" s="15" t="s">
        <v>2006</v>
      </c>
      <c r="AE1157" t="s">
        <v>2845</v>
      </c>
    </row>
    <row r="1158" spans="1:31" x14ac:dyDescent="0.3">
      <c r="A1158" s="14" t="s">
        <v>25</v>
      </c>
      <c r="B1158" t="s">
        <v>932</v>
      </c>
      <c r="C1158" t="s">
        <v>950</v>
      </c>
      <c r="D1158" t="s">
        <v>57</v>
      </c>
      <c r="E1158" s="7">
        <v>871951454395999</v>
      </c>
      <c r="F1158" s="7">
        <v>911401872683</v>
      </c>
      <c r="G1158" t="s">
        <v>943</v>
      </c>
      <c r="H1158" s="4">
        <v>1150</v>
      </c>
      <c r="I1158" s="4">
        <v>1150</v>
      </c>
      <c r="J1158" s="4">
        <f t="shared" si="42"/>
        <v>1380</v>
      </c>
      <c r="K1158" s="10">
        <v>0</v>
      </c>
      <c r="L1158" s="7">
        <v>9405421000</v>
      </c>
      <c r="M1158" t="s">
        <v>10</v>
      </c>
      <c r="N1158">
        <v>36</v>
      </c>
      <c r="O1158" t="s">
        <v>959</v>
      </c>
      <c r="P1158">
        <v>2</v>
      </c>
      <c r="Q1158" s="12">
        <v>20000</v>
      </c>
      <c r="R1158" s="22">
        <v>20</v>
      </c>
      <c r="S1158" s="12">
        <v>1800</v>
      </c>
      <c r="T1158" s="12">
        <f t="shared" ref="T1158:T1179" si="47">S1158/R1158</f>
        <v>90</v>
      </c>
      <c r="U1158" s="12" t="s">
        <v>1193</v>
      </c>
      <c r="V1158" s="12">
        <v>6500</v>
      </c>
      <c r="W1158" t="s">
        <v>28</v>
      </c>
      <c r="X1158" t="s">
        <v>962</v>
      </c>
      <c r="Y1158" t="s">
        <v>1150</v>
      </c>
      <c r="AA1158">
        <v>146</v>
      </c>
      <c r="AB1158">
        <v>100</v>
      </c>
      <c r="AC1158">
        <v>26</v>
      </c>
      <c r="AE1158" t="s">
        <v>1143</v>
      </c>
    </row>
    <row r="1159" spans="1:31" x14ac:dyDescent="0.3">
      <c r="A1159" s="14" t="s">
        <v>25</v>
      </c>
      <c r="B1159" t="s">
        <v>932</v>
      </c>
      <c r="C1159" t="s">
        <v>950</v>
      </c>
      <c r="D1159" t="s">
        <v>57</v>
      </c>
      <c r="E1159" s="7">
        <v>871951454396699</v>
      </c>
      <c r="F1159" s="7">
        <v>911401872583</v>
      </c>
      <c r="G1159" t="s">
        <v>944</v>
      </c>
      <c r="H1159" s="4">
        <v>1150</v>
      </c>
      <c r="I1159" s="4">
        <v>1150</v>
      </c>
      <c r="J1159" s="4">
        <f t="shared" si="42"/>
        <v>1380</v>
      </c>
      <c r="K1159" s="10">
        <v>0</v>
      </c>
      <c r="L1159" s="7">
        <v>9405421000</v>
      </c>
      <c r="M1159" t="s">
        <v>10</v>
      </c>
      <c r="N1159">
        <v>36</v>
      </c>
      <c r="O1159" t="s">
        <v>959</v>
      </c>
      <c r="P1159">
        <v>2</v>
      </c>
      <c r="Q1159" s="12">
        <v>20000</v>
      </c>
      <c r="R1159" s="22">
        <v>20</v>
      </c>
      <c r="S1159" s="12">
        <v>1800</v>
      </c>
      <c r="T1159" s="12">
        <f t="shared" si="47"/>
        <v>90</v>
      </c>
      <c r="U1159" s="12" t="s">
        <v>1193</v>
      </c>
      <c r="V1159" s="12">
        <v>4000</v>
      </c>
      <c r="W1159" t="s">
        <v>28</v>
      </c>
      <c r="X1159" t="s">
        <v>962</v>
      </c>
      <c r="Y1159" t="s">
        <v>1150</v>
      </c>
      <c r="AA1159">
        <v>146</v>
      </c>
      <c r="AB1159">
        <v>100</v>
      </c>
      <c r="AC1159">
        <v>26</v>
      </c>
      <c r="AE1159" t="s">
        <v>1143</v>
      </c>
    </row>
    <row r="1160" spans="1:31" x14ac:dyDescent="0.3">
      <c r="A1160" s="14" t="s">
        <v>25</v>
      </c>
      <c r="B1160" t="s">
        <v>932</v>
      </c>
      <c r="C1160" t="s">
        <v>950</v>
      </c>
      <c r="D1160" t="s">
        <v>57</v>
      </c>
      <c r="E1160" s="7">
        <v>871951453265699</v>
      </c>
      <c r="F1160" s="7">
        <v>911401814283</v>
      </c>
      <c r="G1160" t="s">
        <v>945</v>
      </c>
      <c r="H1160" s="4">
        <v>1078</v>
      </c>
      <c r="I1160" s="4">
        <v>1078</v>
      </c>
      <c r="J1160" s="4">
        <f t="shared" ref="J1160:J1200" si="48">ROUND(I1160*1.2,2)</f>
        <v>1293.5999999999999</v>
      </c>
      <c r="K1160" s="10">
        <v>0</v>
      </c>
      <c r="L1160" s="7">
        <v>9405421000</v>
      </c>
      <c r="M1160" t="s">
        <v>10</v>
      </c>
      <c r="N1160">
        <v>24</v>
      </c>
      <c r="O1160" t="s">
        <v>959</v>
      </c>
      <c r="P1160">
        <v>2</v>
      </c>
      <c r="Q1160" s="12">
        <v>20000</v>
      </c>
      <c r="R1160" s="22">
        <v>50</v>
      </c>
      <c r="S1160" s="12">
        <v>4500</v>
      </c>
      <c r="T1160" s="12">
        <f t="shared" si="47"/>
        <v>90</v>
      </c>
      <c r="U1160" s="12" t="s">
        <v>1193</v>
      </c>
      <c r="V1160" s="12">
        <v>3000</v>
      </c>
      <c r="W1160" t="s">
        <v>28</v>
      </c>
      <c r="X1160" t="s">
        <v>962</v>
      </c>
      <c r="Y1160" t="s">
        <v>1150</v>
      </c>
      <c r="AA1160">
        <v>200</v>
      </c>
      <c r="AB1160">
        <v>136</v>
      </c>
      <c r="AC1160">
        <v>27</v>
      </c>
      <c r="AE1160" t="s">
        <v>1143</v>
      </c>
    </row>
    <row r="1161" spans="1:31" x14ac:dyDescent="0.3">
      <c r="A1161" s="14" t="s">
        <v>25</v>
      </c>
      <c r="B1161" t="s">
        <v>932</v>
      </c>
      <c r="C1161" t="s">
        <v>950</v>
      </c>
      <c r="D1161" t="s">
        <v>57</v>
      </c>
      <c r="E1161" s="7">
        <v>871951453256499</v>
      </c>
      <c r="F1161" s="7">
        <v>911401825283</v>
      </c>
      <c r="G1161" t="s">
        <v>946</v>
      </c>
      <c r="H1161" s="4">
        <v>1634</v>
      </c>
      <c r="I1161" s="4">
        <v>1634</v>
      </c>
      <c r="J1161" s="4">
        <f t="shared" si="48"/>
        <v>1960.8</v>
      </c>
      <c r="K1161" s="10">
        <v>0</v>
      </c>
      <c r="L1161" s="7">
        <v>9405421000</v>
      </c>
      <c r="M1161" t="s">
        <v>10</v>
      </c>
      <c r="N1161">
        <v>12</v>
      </c>
      <c r="O1161" t="s">
        <v>959</v>
      </c>
      <c r="P1161">
        <v>2</v>
      </c>
      <c r="Q1161" s="12">
        <v>20000</v>
      </c>
      <c r="R1161" s="22">
        <v>70</v>
      </c>
      <c r="S1161" s="12">
        <v>6300</v>
      </c>
      <c r="T1161" s="12">
        <f t="shared" si="47"/>
        <v>90</v>
      </c>
      <c r="U1161" s="12" t="s">
        <v>1193</v>
      </c>
      <c r="V1161" s="12">
        <v>4000</v>
      </c>
      <c r="W1161" t="s">
        <v>28</v>
      </c>
      <c r="X1161" t="s">
        <v>962</v>
      </c>
      <c r="Y1161" t="s">
        <v>1150</v>
      </c>
      <c r="AA1161">
        <v>253</v>
      </c>
      <c r="AB1161">
        <v>172</v>
      </c>
      <c r="AC1161">
        <v>27</v>
      </c>
      <c r="AE1161" t="s">
        <v>1143</v>
      </c>
    </row>
    <row r="1162" spans="1:31" x14ac:dyDescent="0.3">
      <c r="A1162" s="14" t="s">
        <v>25</v>
      </c>
      <c r="B1162" t="s">
        <v>932</v>
      </c>
      <c r="C1162" t="s">
        <v>950</v>
      </c>
      <c r="D1162" t="s">
        <v>57</v>
      </c>
      <c r="E1162" s="7">
        <v>871951453260199</v>
      </c>
      <c r="F1162" s="7">
        <v>911401820283</v>
      </c>
      <c r="G1162" t="s">
        <v>947</v>
      </c>
      <c r="H1162" s="4">
        <v>312</v>
      </c>
      <c r="I1162" s="4">
        <v>312</v>
      </c>
      <c r="J1162" s="4">
        <f t="shared" si="48"/>
        <v>374.4</v>
      </c>
      <c r="K1162" s="10">
        <v>0</v>
      </c>
      <c r="L1162" s="7">
        <v>9405421000</v>
      </c>
      <c r="M1162" t="s">
        <v>10</v>
      </c>
      <c r="N1162">
        <v>36</v>
      </c>
      <c r="O1162" t="s">
        <v>959</v>
      </c>
      <c r="P1162">
        <v>2</v>
      </c>
      <c r="Q1162" s="12">
        <v>20000</v>
      </c>
      <c r="R1162" s="22">
        <v>10</v>
      </c>
      <c r="S1162" s="12">
        <v>900</v>
      </c>
      <c r="T1162" s="12">
        <f t="shared" si="47"/>
        <v>90</v>
      </c>
      <c r="U1162" s="12" t="s">
        <v>1193</v>
      </c>
      <c r="V1162" s="12">
        <v>4000</v>
      </c>
      <c r="W1162" t="s">
        <v>28</v>
      </c>
      <c r="X1162" t="s">
        <v>962</v>
      </c>
      <c r="Y1162" t="s">
        <v>1150</v>
      </c>
      <c r="AA1162">
        <v>125</v>
      </c>
      <c r="AB1162">
        <v>85</v>
      </c>
      <c r="AC1162">
        <v>26</v>
      </c>
      <c r="AE1162" t="s">
        <v>1143</v>
      </c>
    </row>
    <row r="1163" spans="1:31" x14ac:dyDescent="0.3">
      <c r="A1163" s="14" t="s">
        <v>25</v>
      </c>
      <c r="B1163" t="s">
        <v>932</v>
      </c>
      <c r="C1163" t="s">
        <v>894</v>
      </c>
      <c r="D1163" t="s">
        <v>57</v>
      </c>
      <c r="E1163" s="7">
        <v>871951453482799</v>
      </c>
      <c r="F1163" s="7">
        <v>911401883683</v>
      </c>
      <c r="G1163" t="s">
        <v>717</v>
      </c>
      <c r="H1163" s="4">
        <v>1390</v>
      </c>
      <c r="I1163" s="4">
        <v>1453</v>
      </c>
      <c r="J1163" s="4">
        <f t="shared" si="48"/>
        <v>1743.6</v>
      </c>
      <c r="K1163" s="10">
        <v>4.5323741007194274E-2</v>
      </c>
      <c r="L1163" s="7">
        <v>9405421000</v>
      </c>
      <c r="M1163" t="s">
        <v>10</v>
      </c>
      <c r="N1163">
        <v>24</v>
      </c>
      <c r="O1163" t="s">
        <v>959</v>
      </c>
      <c r="P1163">
        <v>3</v>
      </c>
      <c r="Q1163" s="12">
        <v>50000</v>
      </c>
      <c r="R1163" s="22">
        <v>10</v>
      </c>
      <c r="S1163" s="12">
        <v>1100</v>
      </c>
      <c r="T1163" s="12">
        <f t="shared" si="47"/>
        <v>110</v>
      </c>
      <c r="U1163" s="12" t="s">
        <v>1193</v>
      </c>
      <c r="V1163" s="12">
        <v>3000</v>
      </c>
      <c r="W1163" t="s">
        <v>28</v>
      </c>
      <c r="X1163" t="s">
        <v>962</v>
      </c>
      <c r="Y1163" t="s">
        <v>1150</v>
      </c>
      <c r="AA1163">
        <v>155</v>
      </c>
      <c r="AB1163">
        <v>79</v>
      </c>
      <c r="AC1163">
        <v>52</v>
      </c>
      <c r="AD1163" s="15" t="s">
        <v>1195</v>
      </c>
      <c r="AE1163" t="s">
        <v>1143</v>
      </c>
    </row>
    <row r="1164" spans="1:31" x14ac:dyDescent="0.3">
      <c r="A1164" s="14" t="s">
        <v>25</v>
      </c>
      <c r="B1164" t="s">
        <v>932</v>
      </c>
      <c r="C1164" t="s">
        <v>894</v>
      </c>
      <c r="D1164" t="s">
        <v>57</v>
      </c>
      <c r="E1164" s="7">
        <v>871951453356199</v>
      </c>
      <c r="F1164" s="7">
        <v>911401851483</v>
      </c>
      <c r="G1164" t="s">
        <v>718</v>
      </c>
      <c r="H1164" s="4">
        <v>658</v>
      </c>
      <c r="I1164" s="4">
        <v>688</v>
      </c>
      <c r="J1164" s="4">
        <f t="shared" si="48"/>
        <v>825.6</v>
      </c>
      <c r="K1164" s="10">
        <v>4.5592705167173175E-2</v>
      </c>
      <c r="L1164" s="7">
        <v>9405421000</v>
      </c>
      <c r="M1164" t="s">
        <v>10</v>
      </c>
      <c r="N1164">
        <v>24</v>
      </c>
      <c r="O1164" t="s">
        <v>958</v>
      </c>
      <c r="P1164">
        <v>3</v>
      </c>
      <c r="Q1164" s="12">
        <v>50000</v>
      </c>
      <c r="R1164" s="22">
        <v>10</v>
      </c>
      <c r="S1164" s="12">
        <v>1200</v>
      </c>
      <c r="T1164" s="12">
        <f t="shared" si="47"/>
        <v>120</v>
      </c>
      <c r="U1164" s="12" t="s">
        <v>1193</v>
      </c>
      <c r="V1164" s="12">
        <v>4000</v>
      </c>
      <c r="W1164" t="s">
        <v>28</v>
      </c>
      <c r="X1164" t="s">
        <v>962</v>
      </c>
      <c r="Y1164" t="s">
        <v>1150</v>
      </c>
      <c r="AA1164">
        <v>111</v>
      </c>
      <c r="AB1164">
        <v>79</v>
      </c>
      <c r="AC1164">
        <v>26</v>
      </c>
      <c r="AD1164" s="15" t="s">
        <v>1196</v>
      </c>
      <c r="AE1164" t="s">
        <v>1143</v>
      </c>
    </row>
    <row r="1165" spans="1:31" x14ac:dyDescent="0.3">
      <c r="A1165" s="14" t="s">
        <v>25</v>
      </c>
      <c r="B1165" t="s">
        <v>932</v>
      </c>
      <c r="C1165" t="s">
        <v>894</v>
      </c>
      <c r="D1165" t="s">
        <v>57</v>
      </c>
      <c r="E1165" s="7">
        <v>871951453481099</v>
      </c>
      <c r="F1165" s="7">
        <v>911401883783</v>
      </c>
      <c r="G1165" t="s">
        <v>719</v>
      </c>
      <c r="H1165" s="4">
        <v>1390</v>
      </c>
      <c r="I1165" s="4">
        <v>1453</v>
      </c>
      <c r="J1165" s="4">
        <f t="shared" si="48"/>
        <v>1743.6</v>
      </c>
      <c r="K1165" s="10">
        <v>4.5323741007194274E-2</v>
      </c>
      <c r="L1165" s="7">
        <v>9405421000</v>
      </c>
      <c r="M1165" t="s">
        <v>10</v>
      </c>
      <c r="N1165">
        <v>24</v>
      </c>
      <c r="O1165" t="s">
        <v>958</v>
      </c>
      <c r="P1165">
        <v>3</v>
      </c>
      <c r="Q1165" s="12">
        <v>50000</v>
      </c>
      <c r="R1165" s="22">
        <v>10</v>
      </c>
      <c r="S1165" s="12">
        <v>1200</v>
      </c>
      <c r="T1165" s="12">
        <f t="shared" si="47"/>
        <v>120</v>
      </c>
      <c r="U1165" s="12" t="s">
        <v>1193</v>
      </c>
      <c r="V1165" s="12">
        <v>4000</v>
      </c>
      <c r="W1165" t="s">
        <v>28</v>
      </c>
      <c r="X1165" t="s">
        <v>962</v>
      </c>
      <c r="Y1165" t="s">
        <v>1150</v>
      </c>
      <c r="AA1165">
        <v>155</v>
      </c>
      <c r="AB1165">
        <v>79</v>
      </c>
      <c r="AC1165">
        <v>52</v>
      </c>
      <c r="AD1165" s="15" t="s">
        <v>1197</v>
      </c>
      <c r="AE1165" t="s">
        <v>1143</v>
      </c>
    </row>
    <row r="1166" spans="1:31" x14ac:dyDescent="0.3">
      <c r="A1166" s="14" t="s">
        <v>25</v>
      </c>
      <c r="B1166" t="s">
        <v>932</v>
      </c>
      <c r="C1166" t="s">
        <v>894</v>
      </c>
      <c r="D1166" t="s">
        <v>57</v>
      </c>
      <c r="E1166" s="7">
        <v>871951453363999</v>
      </c>
      <c r="F1166" s="7">
        <v>911401842483</v>
      </c>
      <c r="G1166" t="s">
        <v>720</v>
      </c>
      <c r="H1166" s="4">
        <v>887</v>
      </c>
      <c r="I1166" s="4">
        <v>927</v>
      </c>
      <c r="J1166" s="4">
        <f t="shared" si="48"/>
        <v>1112.4000000000001</v>
      </c>
      <c r="K1166" s="10">
        <v>4.5095828635851154E-2</v>
      </c>
      <c r="L1166" s="7">
        <v>9405421000</v>
      </c>
      <c r="M1166" t="s">
        <v>10</v>
      </c>
      <c r="N1166">
        <v>24</v>
      </c>
      <c r="O1166" t="s">
        <v>958</v>
      </c>
      <c r="P1166">
        <v>3</v>
      </c>
      <c r="Q1166" s="12">
        <v>50000</v>
      </c>
      <c r="R1166" s="22">
        <v>20</v>
      </c>
      <c r="S1166" s="12">
        <v>2200</v>
      </c>
      <c r="T1166" s="12">
        <f t="shared" si="47"/>
        <v>110</v>
      </c>
      <c r="U1166" s="12" t="s">
        <v>1193</v>
      </c>
      <c r="V1166" s="12">
        <v>3000</v>
      </c>
      <c r="W1166" t="s">
        <v>28</v>
      </c>
      <c r="X1166" t="s">
        <v>962</v>
      </c>
      <c r="Y1166" t="s">
        <v>1150</v>
      </c>
      <c r="AA1166">
        <v>130</v>
      </c>
      <c r="AB1166">
        <v>97</v>
      </c>
      <c r="AC1166">
        <v>26</v>
      </c>
      <c r="AD1166" s="15" t="s">
        <v>1198</v>
      </c>
      <c r="AE1166" t="s">
        <v>1143</v>
      </c>
    </row>
    <row r="1167" spans="1:31" x14ac:dyDescent="0.3">
      <c r="A1167" s="14" t="s">
        <v>25</v>
      </c>
      <c r="B1167" t="s">
        <v>932</v>
      </c>
      <c r="C1167" t="s">
        <v>894</v>
      </c>
      <c r="D1167" t="s">
        <v>57</v>
      </c>
      <c r="E1167" s="7">
        <v>871951453480399</v>
      </c>
      <c r="F1167" s="7">
        <v>911401883983</v>
      </c>
      <c r="G1167" t="s">
        <v>721</v>
      </c>
      <c r="H1167" s="4">
        <v>1621</v>
      </c>
      <c r="I1167" s="4">
        <v>1694</v>
      </c>
      <c r="J1167" s="4">
        <f t="shared" si="48"/>
        <v>2032.8</v>
      </c>
      <c r="K1167" s="10">
        <v>4.5033929673041317E-2</v>
      </c>
      <c r="L1167" s="7">
        <v>9405421000</v>
      </c>
      <c r="M1167" t="s">
        <v>10</v>
      </c>
      <c r="N1167">
        <v>24</v>
      </c>
      <c r="O1167" t="s">
        <v>958</v>
      </c>
      <c r="P1167">
        <v>3</v>
      </c>
      <c r="Q1167" s="12">
        <v>50000</v>
      </c>
      <c r="R1167" s="22">
        <v>20</v>
      </c>
      <c r="S1167" s="12">
        <v>2200</v>
      </c>
      <c r="T1167" s="12">
        <f t="shared" si="47"/>
        <v>110</v>
      </c>
      <c r="U1167" s="12" t="s">
        <v>1193</v>
      </c>
      <c r="V1167" s="12">
        <v>3000</v>
      </c>
      <c r="W1167" t="s">
        <v>28</v>
      </c>
      <c r="X1167" t="s">
        <v>962</v>
      </c>
      <c r="Y1167" t="s">
        <v>1150</v>
      </c>
      <c r="AA1167">
        <v>172</v>
      </c>
      <c r="AB1167">
        <v>97</v>
      </c>
      <c r="AC1167">
        <v>52</v>
      </c>
      <c r="AD1167" s="15" t="s">
        <v>1199</v>
      </c>
      <c r="AE1167" t="s">
        <v>1143</v>
      </c>
    </row>
    <row r="1168" spans="1:31" x14ac:dyDescent="0.3">
      <c r="A1168" s="14" t="s">
        <v>25</v>
      </c>
      <c r="B1168" t="s">
        <v>932</v>
      </c>
      <c r="C1168" t="s">
        <v>894</v>
      </c>
      <c r="D1168" t="s">
        <v>57</v>
      </c>
      <c r="E1168" s="7">
        <v>871951453361599</v>
      </c>
      <c r="F1168" s="7">
        <v>911401844483</v>
      </c>
      <c r="G1168" t="s">
        <v>722</v>
      </c>
      <c r="H1168" s="4">
        <v>1521</v>
      </c>
      <c r="I1168" s="4">
        <v>1590</v>
      </c>
      <c r="J1168" s="4">
        <f t="shared" si="48"/>
        <v>1908</v>
      </c>
      <c r="K1168" s="10">
        <v>4.5364891518737682E-2</v>
      </c>
      <c r="L1168" s="7">
        <v>9405421000</v>
      </c>
      <c r="M1168" t="s">
        <v>10</v>
      </c>
      <c r="N1168">
        <v>16</v>
      </c>
      <c r="O1168" t="s">
        <v>958</v>
      </c>
      <c r="P1168">
        <v>3</v>
      </c>
      <c r="Q1168" s="12">
        <v>50000</v>
      </c>
      <c r="R1168" s="22">
        <v>50</v>
      </c>
      <c r="S1168" s="12">
        <v>5500</v>
      </c>
      <c r="T1168" s="12">
        <f t="shared" si="47"/>
        <v>110</v>
      </c>
      <c r="U1168" s="12" t="s">
        <v>1193</v>
      </c>
      <c r="V1168" s="12">
        <v>3000</v>
      </c>
      <c r="W1168" t="s">
        <v>28</v>
      </c>
      <c r="X1168" t="s">
        <v>962</v>
      </c>
      <c r="Y1168" t="s">
        <v>1150</v>
      </c>
      <c r="AA1168">
        <v>232</v>
      </c>
      <c r="AB1168">
        <v>173</v>
      </c>
      <c r="AC1168">
        <v>26</v>
      </c>
      <c r="AD1168" s="15" t="s">
        <v>1200</v>
      </c>
      <c r="AE1168" t="s">
        <v>1143</v>
      </c>
    </row>
    <row r="1169" spans="1:31" x14ac:dyDescent="0.3">
      <c r="A1169" s="14" t="s">
        <v>25</v>
      </c>
      <c r="B1169" t="s">
        <v>932</v>
      </c>
      <c r="C1169" t="s">
        <v>894</v>
      </c>
      <c r="D1169" t="s">
        <v>57</v>
      </c>
      <c r="E1169" s="7">
        <v>871951453476699</v>
      </c>
      <c r="F1169" s="7">
        <v>911401884583</v>
      </c>
      <c r="G1169" t="s">
        <v>723</v>
      </c>
      <c r="H1169" s="4">
        <v>2257</v>
      </c>
      <c r="I1169" s="4">
        <v>2359</v>
      </c>
      <c r="J1169" s="4">
        <f t="shared" si="48"/>
        <v>2830.8</v>
      </c>
      <c r="K1169" s="10">
        <v>4.5192733717323907E-2</v>
      </c>
      <c r="L1169" s="7">
        <v>9405421000</v>
      </c>
      <c r="M1169" t="s">
        <v>10</v>
      </c>
      <c r="N1169">
        <v>16</v>
      </c>
      <c r="O1169" t="s">
        <v>958</v>
      </c>
      <c r="P1169">
        <v>3</v>
      </c>
      <c r="Q1169" s="12">
        <v>50000</v>
      </c>
      <c r="R1169" s="22">
        <v>50</v>
      </c>
      <c r="S1169" s="12">
        <v>5500</v>
      </c>
      <c r="T1169" s="12">
        <f t="shared" si="47"/>
        <v>110</v>
      </c>
      <c r="U1169" s="12" t="s">
        <v>1193</v>
      </c>
      <c r="V1169" s="12">
        <v>3000</v>
      </c>
      <c r="W1169" t="s">
        <v>28</v>
      </c>
      <c r="X1169" t="s">
        <v>962</v>
      </c>
      <c r="Y1169" t="s">
        <v>1150</v>
      </c>
      <c r="AA1169">
        <v>263</v>
      </c>
      <c r="AB1169">
        <v>173</v>
      </c>
      <c r="AC1169">
        <v>53</v>
      </c>
      <c r="AD1169" s="15" t="s">
        <v>1201</v>
      </c>
      <c r="AE1169" t="s">
        <v>1143</v>
      </c>
    </row>
    <row r="1170" spans="1:31" x14ac:dyDescent="0.3">
      <c r="A1170" s="14" t="s">
        <v>25</v>
      </c>
      <c r="B1170" t="s">
        <v>932</v>
      </c>
      <c r="C1170" t="s">
        <v>894</v>
      </c>
      <c r="D1170" t="s">
        <v>57</v>
      </c>
      <c r="E1170" s="7">
        <v>871951453475999</v>
      </c>
      <c r="F1170" s="7">
        <v>911401884683</v>
      </c>
      <c r="G1170" t="s">
        <v>724</v>
      </c>
      <c r="H1170" s="4">
        <v>2257</v>
      </c>
      <c r="I1170" s="4">
        <v>2359</v>
      </c>
      <c r="J1170" s="4">
        <f t="shared" si="48"/>
        <v>2830.8</v>
      </c>
      <c r="K1170" s="10">
        <v>4.5192733717323907E-2</v>
      </c>
      <c r="L1170" s="7">
        <v>9405421000</v>
      </c>
      <c r="M1170" t="s">
        <v>10</v>
      </c>
      <c r="N1170">
        <v>16</v>
      </c>
      <c r="O1170" t="s">
        <v>958</v>
      </c>
      <c r="P1170">
        <v>3</v>
      </c>
      <c r="Q1170" s="12">
        <v>50000</v>
      </c>
      <c r="R1170" s="22">
        <v>50</v>
      </c>
      <c r="S1170" s="12">
        <v>6000</v>
      </c>
      <c r="T1170" s="12">
        <f t="shared" si="47"/>
        <v>120</v>
      </c>
      <c r="U1170" s="12" t="s">
        <v>1193</v>
      </c>
      <c r="V1170" s="12">
        <v>4000</v>
      </c>
      <c r="W1170" t="s">
        <v>28</v>
      </c>
      <c r="X1170" t="s">
        <v>962</v>
      </c>
      <c r="Y1170" t="s">
        <v>1150</v>
      </c>
      <c r="AA1170">
        <v>263</v>
      </c>
      <c r="AB1170">
        <v>173</v>
      </c>
      <c r="AC1170">
        <v>53</v>
      </c>
      <c r="AD1170" s="15" t="s">
        <v>1202</v>
      </c>
      <c r="AE1170" t="s">
        <v>1143</v>
      </c>
    </row>
    <row r="1171" spans="1:31" x14ac:dyDescent="0.3">
      <c r="A1171" s="14" t="s">
        <v>25</v>
      </c>
      <c r="B1171" t="s">
        <v>932</v>
      </c>
      <c r="C1171" t="s">
        <v>894</v>
      </c>
      <c r="D1171" t="s">
        <v>57</v>
      </c>
      <c r="E1171" s="7">
        <v>871951453345599</v>
      </c>
      <c r="F1171" s="7">
        <v>911401864483</v>
      </c>
      <c r="G1171" t="s">
        <v>725</v>
      </c>
      <c r="H1171" s="4">
        <v>1522</v>
      </c>
      <c r="I1171" s="4">
        <v>1590</v>
      </c>
      <c r="J1171" s="4">
        <f t="shared" si="48"/>
        <v>1908</v>
      </c>
      <c r="K1171" s="10">
        <v>4.4678055190538801E-2</v>
      </c>
      <c r="L1171" s="7">
        <v>9405421000</v>
      </c>
      <c r="M1171" t="s">
        <v>10</v>
      </c>
      <c r="N1171">
        <v>16</v>
      </c>
      <c r="O1171" t="s">
        <v>959</v>
      </c>
      <c r="P1171">
        <v>3</v>
      </c>
      <c r="Q1171" s="12">
        <v>50000</v>
      </c>
      <c r="R1171" s="22">
        <v>50</v>
      </c>
      <c r="S1171" s="12">
        <v>6000</v>
      </c>
      <c r="T1171" s="12">
        <f t="shared" si="47"/>
        <v>120</v>
      </c>
      <c r="U1171" s="12" t="s">
        <v>1193</v>
      </c>
      <c r="V1171" s="12">
        <v>6500</v>
      </c>
      <c r="W1171" t="s">
        <v>28</v>
      </c>
      <c r="X1171" t="s">
        <v>962</v>
      </c>
      <c r="Y1171" t="s">
        <v>1150</v>
      </c>
      <c r="AA1171">
        <v>232</v>
      </c>
      <c r="AB1171">
        <v>173</v>
      </c>
      <c r="AC1171">
        <v>26</v>
      </c>
      <c r="AD1171" s="15" t="s">
        <v>1203</v>
      </c>
      <c r="AE1171" t="s">
        <v>1143</v>
      </c>
    </row>
    <row r="1172" spans="1:31" x14ac:dyDescent="0.3">
      <c r="A1172" s="14" t="s">
        <v>25</v>
      </c>
      <c r="B1172" t="s">
        <v>932</v>
      </c>
      <c r="C1172" t="s">
        <v>894</v>
      </c>
      <c r="D1172" t="s">
        <v>57</v>
      </c>
      <c r="E1172" s="7">
        <v>871951453632699</v>
      </c>
      <c r="F1172" s="7">
        <v>911401896383</v>
      </c>
      <c r="G1172" t="s">
        <v>726</v>
      </c>
      <c r="H1172" s="4">
        <v>4152</v>
      </c>
      <c r="I1172" s="4">
        <v>4340</v>
      </c>
      <c r="J1172" s="4">
        <f t="shared" si="48"/>
        <v>5208</v>
      </c>
      <c r="K1172" s="10">
        <v>4.5279383429672526E-2</v>
      </c>
      <c r="L1172" s="7">
        <v>9405421000</v>
      </c>
      <c r="M1172" t="s">
        <v>10</v>
      </c>
      <c r="N1172">
        <v>4</v>
      </c>
      <c r="O1172" t="s">
        <v>959</v>
      </c>
      <c r="P1172">
        <v>3</v>
      </c>
      <c r="Q1172" s="12">
        <v>50000</v>
      </c>
      <c r="R1172" s="22">
        <v>100</v>
      </c>
      <c r="S1172" s="12">
        <v>10000</v>
      </c>
      <c r="T1172" s="12">
        <f t="shared" si="47"/>
        <v>100</v>
      </c>
      <c r="U1172" s="12" t="s">
        <v>1194</v>
      </c>
      <c r="V1172" s="12">
        <v>3000</v>
      </c>
      <c r="W1172" t="s">
        <v>28</v>
      </c>
      <c r="X1172" t="s">
        <v>962</v>
      </c>
      <c r="Y1172" s="12" t="s">
        <v>1150</v>
      </c>
      <c r="AA1172">
        <v>409</v>
      </c>
      <c r="AB1172">
        <v>282</v>
      </c>
      <c r="AC1172">
        <v>35</v>
      </c>
      <c r="AD1172" s="15" t="s">
        <v>1206</v>
      </c>
      <c r="AE1172" t="s">
        <v>1143</v>
      </c>
    </row>
    <row r="1173" spans="1:31" x14ac:dyDescent="0.3">
      <c r="A1173" s="14" t="s">
        <v>25</v>
      </c>
      <c r="B1173" t="s">
        <v>932</v>
      </c>
      <c r="C1173" t="s">
        <v>894</v>
      </c>
      <c r="D1173" t="s">
        <v>57</v>
      </c>
      <c r="E1173" s="7">
        <v>871951453495799</v>
      </c>
      <c r="F1173" s="7">
        <v>911401896483</v>
      </c>
      <c r="G1173" t="s">
        <v>727</v>
      </c>
      <c r="H1173" s="4">
        <v>4150</v>
      </c>
      <c r="I1173" s="4">
        <v>4339</v>
      </c>
      <c r="J1173" s="4">
        <f t="shared" si="48"/>
        <v>5206.8</v>
      </c>
      <c r="K1173" s="10">
        <v>4.5542168674698846E-2</v>
      </c>
      <c r="L1173" s="7">
        <v>9405421000</v>
      </c>
      <c r="M1173" t="s">
        <v>10</v>
      </c>
      <c r="N1173">
        <v>4</v>
      </c>
      <c r="O1173" t="s">
        <v>958</v>
      </c>
      <c r="P1173">
        <v>3</v>
      </c>
      <c r="Q1173" s="12">
        <v>50000</v>
      </c>
      <c r="R1173" s="22">
        <v>100</v>
      </c>
      <c r="S1173" s="12">
        <v>10500</v>
      </c>
      <c r="T1173" s="12">
        <f t="shared" si="47"/>
        <v>105</v>
      </c>
      <c r="U1173" s="12" t="s">
        <v>1194</v>
      </c>
      <c r="V1173" s="12">
        <v>4000</v>
      </c>
      <c r="W1173" t="s">
        <v>28</v>
      </c>
      <c r="X1173" t="s">
        <v>962</v>
      </c>
      <c r="Y1173" s="12" t="s">
        <v>1150</v>
      </c>
      <c r="AA1173">
        <v>409</v>
      </c>
      <c r="AB1173">
        <v>282</v>
      </c>
      <c r="AC1173">
        <v>35</v>
      </c>
      <c r="AD1173" s="15" t="s">
        <v>1204</v>
      </c>
      <c r="AE1173" t="s">
        <v>1143</v>
      </c>
    </row>
    <row r="1174" spans="1:31" x14ac:dyDescent="0.3">
      <c r="A1174" s="14" t="s">
        <v>25</v>
      </c>
      <c r="B1174" t="s">
        <v>932</v>
      </c>
      <c r="C1174" t="s">
        <v>894</v>
      </c>
      <c r="D1174" t="s">
        <v>57</v>
      </c>
      <c r="E1174" s="7">
        <v>871951453359299</v>
      </c>
      <c r="F1174" s="7">
        <v>911401846483</v>
      </c>
      <c r="G1174" t="s">
        <v>728</v>
      </c>
      <c r="H1174" s="4">
        <v>3334</v>
      </c>
      <c r="I1174" s="4">
        <v>3845</v>
      </c>
      <c r="J1174" s="4">
        <f t="shared" si="48"/>
        <v>4614</v>
      </c>
      <c r="K1174" s="10">
        <v>0.15326934613077392</v>
      </c>
      <c r="L1174" s="7">
        <v>9405421000</v>
      </c>
      <c r="M1174" t="s">
        <v>10</v>
      </c>
      <c r="N1174">
        <v>6</v>
      </c>
      <c r="O1174" t="s">
        <v>959</v>
      </c>
      <c r="P1174">
        <v>3</v>
      </c>
      <c r="Q1174" s="12">
        <v>50000</v>
      </c>
      <c r="R1174" s="22">
        <v>100</v>
      </c>
      <c r="S1174" s="12">
        <v>11000</v>
      </c>
      <c r="T1174" s="12">
        <f t="shared" si="47"/>
        <v>110</v>
      </c>
      <c r="U1174" s="12" t="s">
        <v>1193</v>
      </c>
      <c r="V1174" s="12">
        <v>3000</v>
      </c>
      <c r="W1174" t="s">
        <v>28</v>
      </c>
      <c r="X1174" t="s">
        <v>962</v>
      </c>
      <c r="Y1174" s="12" t="s">
        <v>1150</v>
      </c>
      <c r="AA1174">
        <v>312</v>
      </c>
      <c r="AB1174">
        <v>220</v>
      </c>
      <c r="AC1174">
        <v>35</v>
      </c>
      <c r="AD1174" s="15" t="s">
        <v>1207</v>
      </c>
      <c r="AE1174" t="s">
        <v>1143</v>
      </c>
    </row>
    <row r="1175" spans="1:31" x14ac:dyDescent="0.3">
      <c r="A1175" s="14" t="s">
        <v>25</v>
      </c>
      <c r="B1175" t="s">
        <v>932</v>
      </c>
      <c r="C1175" t="s">
        <v>894</v>
      </c>
      <c r="D1175" t="s">
        <v>57</v>
      </c>
      <c r="E1175" s="7">
        <v>871951453342499</v>
      </c>
      <c r="F1175" s="7">
        <v>911401867483</v>
      </c>
      <c r="G1175" t="s">
        <v>729</v>
      </c>
      <c r="H1175" s="4">
        <v>4631</v>
      </c>
      <c r="I1175" s="4">
        <v>4840</v>
      </c>
      <c r="J1175" s="4">
        <f t="shared" si="48"/>
        <v>5808</v>
      </c>
      <c r="K1175" s="10">
        <v>4.5130641330166199E-2</v>
      </c>
      <c r="L1175" s="7">
        <v>9405421000</v>
      </c>
      <c r="M1175" t="s">
        <v>10</v>
      </c>
      <c r="N1175">
        <v>4</v>
      </c>
      <c r="O1175" t="s">
        <v>959</v>
      </c>
      <c r="P1175">
        <v>3</v>
      </c>
      <c r="Q1175" s="12">
        <v>50000</v>
      </c>
      <c r="R1175" s="22">
        <v>150</v>
      </c>
      <c r="S1175" s="12">
        <v>18000</v>
      </c>
      <c r="T1175" s="12">
        <f t="shared" si="47"/>
        <v>120</v>
      </c>
      <c r="U1175" s="12" t="s">
        <v>1193</v>
      </c>
      <c r="V1175" s="12">
        <v>6500</v>
      </c>
      <c r="W1175" t="s">
        <v>28</v>
      </c>
      <c r="X1175" t="s">
        <v>962</v>
      </c>
      <c r="Y1175" s="12" t="s">
        <v>1150</v>
      </c>
      <c r="AA1175">
        <v>409</v>
      </c>
      <c r="AB1175">
        <v>282</v>
      </c>
      <c r="AC1175">
        <v>35</v>
      </c>
      <c r="AD1175" s="15" t="s">
        <v>1210</v>
      </c>
      <c r="AE1175" t="s">
        <v>1143</v>
      </c>
    </row>
    <row r="1176" spans="1:31" x14ac:dyDescent="0.3">
      <c r="A1176" s="14" t="s">
        <v>25</v>
      </c>
      <c r="B1176" t="s">
        <v>932</v>
      </c>
      <c r="C1176" t="s">
        <v>894</v>
      </c>
      <c r="D1176" t="s">
        <v>57</v>
      </c>
      <c r="E1176" s="7">
        <v>871951453630299</v>
      </c>
      <c r="F1176" s="7">
        <v>911401896983</v>
      </c>
      <c r="G1176" t="s">
        <v>730</v>
      </c>
      <c r="H1176" s="4">
        <v>6368</v>
      </c>
      <c r="I1176" s="4">
        <v>6657</v>
      </c>
      <c r="J1176" s="4">
        <f t="shared" si="48"/>
        <v>7988.4</v>
      </c>
      <c r="K1176" s="10">
        <v>4.53831658291457E-2</v>
      </c>
      <c r="L1176" s="7">
        <v>9405421000</v>
      </c>
      <c r="M1176" t="s">
        <v>10</v>
      </c>
      <c r="N1176">
        <v>4</v>
      </c>
      <c r="O1176" t="s">
        <v>959</v>
      </c>
      <c r="P1176">
        <v>3</v>
      </c>
      <c r="Q1176" s="12">
        <v>50000</v>
      </c>
      <c r="R1176" s="22">
        <v>200</v>
      </c>
      <c r="S1176" s="12">
        <v>20000</v>
      </c>
      <c r="T1176" s="12">
        <f t="shared" si="47"/>
        <v>100</v>
      </c>
      <c r="U1176" s="12" t="s">
        <v>1194</v>
      </c>
      <c r="V1176" s="12">
        <v>3000</v>
      </c>
      <c r="W1176" t="s">
        <v>28</v>
      </c>
      <c r="X1176" t="s">
        <v>962</v>
      </c>
      <c r="Y1176" s="12" t="s">
        <v>1150</v>
      </c>
      <c r="AA1176">
        <v>482</v>
      </c>
      <c r="AB1176">
        <v>336</v>
      </c>
      <c r="AC1176">
        <v>38</v>
      </c>
      <c r="AD1176" s="15" t="s">
        <v>1208</v>
      </c>
      <c r="AE1176" t="s">
        <v>1143</v>
      </c>
    </row>
    <row r="1177" spans="1:31" x14ac:dyDescent="0.3">
      <c r="A1177" s="14" t="s">
        <v>25</v>
      </c>
      <c r="B1177" t="s">
        <v>932</v>
      </c>
      <c r="C1177" t="s">
        <v>894</v>
      </c>
      <c r="D1177" t="s">
        <v>57</v>
      </c>
      <c r="E1177" s="7">
        <v>871951453493399</v>
      </c>
      <c r="F1177" s="7">
        <v>911401897083</v>
      </c>
      <c r="G1177" t="s">
        <v>731</v>
      </c>
      <c r="H1177" s="4">
        <v>6364</v>
      </c>
      <c r="I1177" s="4">
        <v>6653</v>
      </c>
      <c r="J1177" s="4">
        <f t="shared" si="48"/>
        <v>7983.6</v>
      </c>
      <c r="K1177" s="10">
        <v>4.5411690760527978E-2</v>
      </c>
      <c r="L1177" s="7">
        <v>9405421000</v>
      </c>
      <c r="M1177" t="s">
        <v>10</v>
      </c>
      <c r="N1177">
        <v>4</v>
      </c>
      <c r="O1177" t="s">
        <v>958</v>
      </c>
      <c r="P1177">
        <v>3</v>
      </c>
      <c r="Q1177" s="12">
        <v>50000</v>
      </c>
      <c r="R1177" s="22">
        <v>200</v>
      </c>
      <c r="S1177" s="12">
        <v>21000</v>
      </c>
      <c r="T1177" s="12">
        <f t="shared" si="47"/>
        <v>105</v>
      </c>
      <c r="U1177" s="12" t="s">
        <v>1194</v>
      </c>
      <c r="V1177" s="12">
        <v>4000</v>
      </c>
      <c r="W1177" t="s">
        <v>28</v>
      </c>
      <c r="X1177" t="s">
        <v>962</v>
      </c>
      <c r="Y1177" s="12" t="s">
        <v>1150</v>
      </c>
      <c r="AA1177">
        <v>482</v>
      </c>
      <c r="AB1177">
        <v>336</v>
      </c>
      <c r="AC1177">
        <v>38</v>
      </c>
      <c r="AD1177" s="15" t="s">
        <v>1205</v>
      </c>
      <c r="AE1177" t="s">
        <v>1143</v>
      </c>
    </row>
    <row r="1178" spans="1:31" x14ac:dyDescent="0.3">
      <c r="A1178" s="14" t="s">
        <v>25</v>
      </c>
      <c r="B1178" t="s">
        <v>932</v>
      </c>
      <c r="C1178" t="s">
        <v>894</v>
      </c>
      <c r="D1178" t="s">
        <v>57</v>
      </c>
      <c r="E1178" s="7">
        <v>871951453357899</v>
      </c>
      <c r="F1178" s="7">
        <v>911401848483</v>
      </c>
      <c r="G1178" t="s">
        <v>732</v>
      </c>
      <c r="H1178" s="4">
        <v>5949</v>
      </c>
      <c r="I1178" s="4">
        <v>6219</v>
      </c>
      <c r="J1178" s="4">
        <f t="shared" si="48"/>
        <v>7462.8</v>
      </c>
      <c r="K1178" s="10">
        <v>4.5385779122541603E-2</v>
      </c>
      <c r="L1178" s="7">
        <v>9405421000</v>
      </c>
      <c r="M1178" t="s">
        <v>10</v>
      </c>
      <c r="N1178">
        <v>4</v>
      </c>
      <c r="O1178" t="s">
        <v>959</v>
      </c>
      <c r="P1178">
        <v>3</v>
      </c>
      <c r="Q1178" s="12">
        <v>50000</v>
      </c>
      <c r="R1178" s="22">
        <v>200</v>
      </c>
      <c r="S1178" s="12">
        <v>22000</v>
      </c>
      <c r="T1178" s="12">
        <f t="shared" si="47"/>
        <v>110</v>
      </c>
      <c r="U1178" s="12" t="s">
        <v>1193</v>
      </c>
      <c r="V1178" s="12">
        <v>3000</v>
      </c>
      <c r="W1178" t="s">
        <v>28</v>
      </c>
      <c r="X1178" t="s">
        <v>962</v>
      </c>
      <c r="Y1178" s="12" t="s">
        <v>1150</v>
      </c>
      <c r="AA1178">
        <v>482</v>
      </c>
      <c r="AB1178">
        <v>336</v>
      </c>
      <c r="AC1178">
        <v>38</v>
      </c>
      <c r="AD1178" s="15" t="s">
        <v>1209</v>
      </c>
      <c r="AE1178" t="s">
        <v>1143</v>
      </c>
    </row>
    <row r="1179" spans="1:31" x14ac:dyDescent="0.3">
      <c r="A1179" s="14" t="s">
        <v>25</v>
      </c>
      <c r="B1179" t="s">
        <v>932</v>
      </c>
      <c r="C1179" t="s">
        <v>894</v>
      </c>
      <c r="D1179" t="s">
        <v>57</v>
      </c>
      <c r="E1179" s="7">
        <v>871951453341799</v>
      </c>
      <c r="F1179" s="7">
        <v>911401868483</v>
      </c>
      <c r="G1179" t="s">
        <v>733</v>
      </c>
      <c r="H1179" s="4">
        <v>5952</v>
      </c>
      <c r="I1179" s="4">
        <v>6222</v>
      </c>
      <c r="J1179" s="4">
        <f t="shared" si="48"/>
        <v>7466.4</v>
      </c>
      <c r="K1179" s="10">
        <v>4.5362903225806495E-2</v>
      </c>
      <c r="L1179" s="7">
        <v>9405421000</v>
      </c>
      <c r="M1179" t="s">
        <v>10</v>
      </c>
      <c r="N1179">
        <v>4</v>
      </c>
      <c r="O1179" t="s">
        <v>959</v>
      </c>
      <c r="P1179">
        <v>3</v>
      </c>
      <c r="Q1179" s="12">
        <v>50000</v>
      </c>
      <c r="R1179" s="22">
        <v>200</v>
      </c>
      <c r="S1179" s="12">
        <v>24000</v>
      </c>
      <c r="T1179" s="12">
        <f t="shared" si="47"/>
        <v>120</v>
      </c>
      <c r="U1179" s="12" t="s">
        <v>1193</v>
      </c>
      <c r="V1179" s="12">
        <v>6500</v>
      </c>
      <c r="W1179" t="s">
        <v>28</v>
      </c>
      <c r="X1179" t="s">
        <v>962</v>
      </c>
      <c r="Y1179" s="12" t="s">
        <v>1150</v>
      </c>
      <c r="AA1179">
        <v>482</v>
      </c>
      <c r="AB1179">
        <v>336</v>
      </c>
      <c r="AC1179">
        <v>38</v>
      </c>
      <c r="AD1179" s="15" t="s">
        <v>1211</v>
      </c>
      <c r="AE1179" t="s">
        <v>1143</v>
      </c>
    </row>
    <row r="1180" spans="1:31" x14ac:dyDescent="0.3">
      <c r="A1180" t="s">
        <v>25</v>
      </c>
      <c r="B1180" t="s">
        <v>932</v>
      </c>
      <c r="C1180" t="s">
        <v>2619</v>
      </c>
      <c r="D1180" t="s">
        <v>57</v>
      </c>
      <c r="E1180" s="7">
        <v>872016973601699</v>
      </c>
      <c r="F1180" s="7">
        <v>911401871386</v>
      </c>
      <c r="G1180" t="s">
        <v>2631</v>
      </c>
      <c r="I1180" s="4">
        <v>695</v>
      </c>
      <c r="J1180" s="4">
        <f t="shared" si="48"/>
        <v>834</v>
      </c>
      <c r="K1180" s="10" t="s">
        <v>1149</v>
      </c>
      <c r="M1180" t="s">
        <v>10</v>
      </c>
      <c r="N1180">
        <v>24</v>
      </c>
      <c r="O1180" t="s">
        <v>958</v>
      </c>
      <c r="P1180">
        <v>5</v>
      </c>
      <c r="Q1180" s="12">
        <v>50000</v>
      </c>
      <c r="AD1180" s="15" t="s">
        <v>2243</v>
      </c>
      <c r="AE1180" t="s">
        <v>2845</v>
      </c>
    </row>
    <row r="1181" spans="1:31" x14ac:dyDescent="0.3">
      <c r="A1181" t="s">
        <v>25</v>
      </c>
      <c r="B1181" t="s">
        <v>932</v>
      </c>
      <c r="C1181" t="s">
        <v>2619</v>
      </c>
      <c r="D1181" t="s">
        <v>57</v>
      </c>
      <c r="E1181" s="7">
        <v>872016973615399</v>
      </c>
      <c r="F1181" s="7">
        <v>911401891386</v>
      </c>
      <c r="G1181" t="s">
        <v>2627</v>
      </c>
      <c r="I1181" s="4">
        <v>1520</v>
      </c>
      <c r="J1181" s="4">
        <f t="shared" si="48"/>
        <v>1824</v>
      </c>
      <c r="K1181" s="10" t="s">
        <v>1149</v>
      </c>
      <c r="M1181" t="s">
        <v>10</v>
      </c>
      <c r="N1181">
        <v>24</v>
      </c>
      <c r="O1181" t="s">
        <v>958</v>
      </c>
      <c r="P1181">
        <v>5</v>
      </c>
      <c r="Q1181" s="12">
        <v>50000</v>
      </c>
      <c r="AD1181" s="15" t="s">
        <v>2248</v>
      </c>
      <c r="AE1181" t="s">
        <v>2845</v>
      </c>
    </row>
    <row r="1182" spans="1:31" x14ac:dyDescent="0.3">
      <c r="A1182" t="s">
        <v>25</v>
      </c>
      <c r="B1182" t="s">
        <v>932</v>
      </c>
      <c r="C1182" t="s">
        <v>2619</v>
      </c>
      <c r="D1182" t="s">
        <v>57</v>
      </c>
      <c r="E1182" s="7">
        <v>872016973602399</v>
      </c>
      <c r="F1182" s="7">
        <v>911401872386</v>
      </c>
      <c r="G1182" t="s">
        <v>2632</v>
      </c>
      <c r="I1182" s="4">
        <v>910</v>
      </c>
      <c r="J1182" s="4">
        <f t="shared" si="48"/>
        <v>1092</v>
      </c>
      <c r="K1182" s="10" t="s">
        <v>1149</v>
      </c>
      <c r="M1182" t="s">
        <v>10</v>
      </c>
      <c r="N1182">
        <v>24</v>
      </c>
      <c r="O1182" t="s">
        <v>958</v>
      </c>
      <c r="P1182">
        <v>5</v>
      </c>
      <c r="Q1182" s="12">
        <v>50000</v>
      </c>
      <c r="AD1182" s="15" t="s">
        <v>2244</v>
      </c>
      <c r="AE1182" t="s">
        <v>2845</v>
      </c>
    </row>
    <row r="1183" spans="1:31" x14ac:dyDescent="0.3">
      <c r="A1183" t="s">
        <v>25</v>
      </c>
      <c r="B1183" t="s">
        <v>932</v>
      </c>
      <c r="C1183" t="s">
        <v>2619</v>
      </c>
      <c r="D1183" t="s">
        <v>57</v>
      </c>
      <c r="E1183" s="7">
        <v>872016973616099</v>
      </c>
      <c r="F1183" s="7">
        <v>911401892386</v>
      </c>
      <c r="G1183" t="s">
        <v>2628</v>
      </c>
      <c r="I1183" s="4">
        <v>1700</v>
      </c>
      <c r="J1183" s="4">
        <f t="shared" si="48"/>
        <v>2040</v>
      </c>
      <c r="K1183" s="10" t="s">
        <v>1149</v>
      </c>
      <c r="M1183" t="s">
        <v>10</v>
      </c>
      <c r="N1183">
        <v>24</v>
      </c>
      <c r="O1183" t="s">
        <v>958</v>
      </c>
      <c r="P1183">
        <v>5</v>
      </c>
      <c r="Q1183" s="12">
        <v>50000</v>
      </c>
      <c r="AD1183" s="15" t="s">
        <v>2249</v>
      </c>
      <c r="AE1183" t="s">
        <v>2845</v>
      </c>
    </row>
    <row r="1184" spans="1:31" x14ac:dyDescent="0.3">
      <c r="A1184" t="s">
        <v>25</v>
      </c>
      <c r="B1184" t="s">
        <v>932</v>
      </c>
      <c r="C1184" t="s">
        <v>2619</v>
      </c>
      <c r="D1184" t="s">
        <v>57</v>
      </c>
      <c r="E1184" s="7">
        <v>872016973603099</v>
      </c>
      <c r="F1184" s="7">
        <v>911401873386</v>
      </c>
      <c r="G1184" t="s">
        <v>2618</v>
      </c>
      <c r="I1184" s="4">
        <v>1240</v>
      </c>
      <c r="J1184" s="4">
        <f t="shared" si="48"/>
        <v>1488</v>
      </c>
      <c r="K1184" s="10" t="s">
        <v>1149</v>
      </c>
      <c r="M1184" t="s">
        <v>10</v>
      </c>
      <c r="N1184">
        <v>16</v>
      </c>
      <c r="O1184" t="s">
        <v>958</v>
      </c>
      <c r="P1184">
        <v>5</v>
      </c>
      <c r="Q1184" s="12">
        <v>50000</v>
      </c>
      <c r="AD1184" s="15" t="s">
        <v>2245</v>
      </c>
      <c r="AE1184" t="s">
        <v>2845</v>
      </c>
    </row>
    <row r="1185" spans="1:31" x14ac:dyDescent="0.3">
      <c r="A1185" t="s">
        <v>25</v>
      </c>
      <c r="B1185" t="s">
        <v>932</v>
      </c>
      <c r="C1185" t="s">
        <v>2619</v>
      </c>
      <c r="D1185" t="s">
        <v>57</v>
      </c>
      <c r="E1185" s="7">
        <v>872016973617799</v>
      </c>
      <c r="F1185" s="7">
        <v>911401893386</v>
      </c>
      <c r="G1185" t="s">
        <v>2623</v>
      </c>
      <c r="I1185" s="4">
        <v>2060</v>
      </c>
      <c r="J1185" s="4">
        <f t="shared" si="48"/>
        <v>2472</v>
      </c>
      <c r="K1185" s="10" t="s">
        <v>1149</v>
      </c>
      <c r="M1185" t="s">
        <v>10</v>
      </c>
      <c r="N1185">
        <v>16</v>
      </c>
      <c r="O1185" t="s">
        <v>958</v>
      </c>
      <c r="P1185">
        <v>5</v>
      </c>
      <c r="Q1185" s="12">
        <v>50000</v>
      </c>
      <c r="AD1185" s="15" t="s">
        <v>2250</v>
      </c>
      <c r="AE1185" t="s">
        <v>2845</v>
      </c>
    </row>
    <row r="1186" spans="1:31" x14ac:dyDescent="0.3">
      <c r="A1186" t="s">
        <v>25</v>
      </c>
      <c r="B1186" t="s">
        <v>932</v>
      </c>
      <c r="C1186" t="s">
        <v>2619</v>
      </c>
      <c r="D1186" t="s">
        <v>57</v>
      </c>
      <c r="E1186" s="7">
        <v>872016973604799</v>
      </c>
      <c r="F1186" s="7">
        <v>911401874386</v>
      </c>
      <c r="G1186" t="s">
        <v>2620</v>
      </c>
      <c r="I1186" s="4">
        <v>1515</v>
      </c>
      <c r="J1186" s="4">
        <f t="shared" si="48"/>
        <v>1818</v>
      </c>
      <c r="K1186" s="10" t="s">
        <v>1149</v>
      </c>
      <c r="M1186" t="s">
        <v>10</v>
      </c>
      <c r="N1186">
        <v>16</v>
      </c>
      <c r="O1186" t="s">
        <v>958</v>
      </c>
      <c r="P1186">
        <v>5</v>
      </c>
      <c r="Q1186" s="12">
        <v>50000</v>
      </c>
      <c r="AD1186" s="15" t="s">
        <v>2246</v>
      </c>
      <c r="AE1186" t="s">
        <v>2845</v>
      </c>
    </row>
    <row r="1187" spans="1:31" x14ac:dyDescent="0.3">
      <c r="A1187" t="s">
        <v>25</v>
      </c>
      <c r="B1187" t="s">
        <v>932</v>
      </c>
      <c r="C1187" t="s">
        <v>2619</v>
      </c>
      <c r="D1187" t="s">
        <v>57</v>
      </c>
      <c r="E1187" s="7">
        <v>872016973618499</v>
      </c>
      <c r="F1187" s="7">
        <v>911401894386</v>
      </c>
      <c r="G1187" t="s">
        <v>2624</v>
      </c>
      <c r="I1187" s="4">
        <v>2320</v>
      </c>
      <c r="J1187" s="4">
        <f t="shared" si="48"/>
        <v>2784</v>
      </c>
      <c r="K1187" s="10" t="s">
        <v>1149</v>
      </c>
      <c r="M1187" t="s">
        <v>10</v>
      </c>
      <c r="N1187">
        <v>16</v>
      </c>
      <c r="O1187" t="s">
        <v>958</v>
      </c>
      <c r="P1187">
        <v>5</v>
      </c>
      <c r="Q1187" s="12">
        <v>50000</v>
      </c>
      <c r="AD1187" s="15" t="s">
        <v>2251</v>
      </c>
      <c r="AE1187" t="s">
        <v>2845</v>
      </c>
    </row>
    <row r="1188" spans="1:31" x14ac:dyDescent="0.3">
      <c r="A1188" t="s">
        <v>25</v>
      </c>
      <c r="B1188" t="s">
        <v>932</v>
      </c>
      <c r="C1188" t="s">
        <v>2619</v>
      </c>
      <c r="D1188" t="s">
        <v>57</v>
      </c>
      <c r="E1188" s="7">
        <v>872016973611599</v>
      </c>
      <c r="F1188" s="7">
        <v>911401883386</v>
      </c>
      <c r="G1188" t="s">
        <v>2625</v>
      </c>
      <c r="I1188" s="4">
        <v>3300</v>
      </c>
      <c r="J1188" s="4">
        <f t="shared" si="48"/>
        <v>3960</v>
      </c>
      <c r="K1188" s="10" t="s">
        <v>1149</v>
      </c>
      <c r="M1188" t="s">
        <v>10</v>
      </c>
      <c r="N1188">
        <v>10</v>
      </c>
      <c r="O1188" t="s">
        <v>958</v>
      </c>
      <c r="P1188">
        <v>5</v>
      </c>
      <c r="Q1188" s="12">
        <v>50000</v>
      </c>
      <c r="AD1188" s="15" t="s">
        <v>2252</v>
      </c>
      <c r="AE1188" t="s">
        <v>2845</v>
      </c>
    </row>
    <row r="1189" spans="1:31" x14ac:dyDescent="0.3">
      <c r="A1189" t="s">
        <v>25</v>
      </c>
      <c r="B1189" t="s">
        <v>932</v>
      </c>
      <c r="C1189" t="s">
        <v>2619</v>
      </c>
      <c r="D1189" t="s">
        <v>57</v>
      </c>
      <c r="E1189" s="7">
        <v>872016973605499</v>
      </c>
      <c r="F1189" s="7">
        <v>911401875386</v>
      </c>
      <c r="G1189" t="s">
        <v>2621</v>
      </c>
      <c r="I1189" s="4">
        <v>2780</v>
      </c>
      <c r="J1189" s="4">
        <f t="shared" si="48"/>
        <v>3336</v>
      </c>
      <c r="K1189" s="10" t="s">
        <v>1149</v>
      </c>
      <c r="M1189" t="s">
        <v>10</v>
      </c>
      <c r="N1189">
        <v>10</v>
      </c>
      <c r="O1189" t="s">
        <v>958</v>
      </c>
      <c r="P1189">
        <v>5</v>
      </c>
      <c r="Q1189" s="12">
        <v>50000</v>
      </c>
      <c r="AD1189" s="15" t="s">
        <v>2247</v>
      </c>
      <c r="AE1189" t="s">
        <v>2845</v>
      </c>
    </row>
    <row r="1190" spans="1:31" x14ac:dyDescent="0.3">
      <c r="A1190" t="s">
        <v>25</v>
      </c>
      <c r="B1190" t="s">
        <v>932</v>
      </c>
      <c r="C1190" t="s">
        <v>2619</v>
      </c>
      <c r="D1190" t="s">
        <v>57</v>
      </c>
      <c r="E1190" s="7">
        <v>872016973612299</v>
      </c>
      <c r="F1190" s="7">
        <v>911401884386</v>
      </c>
      <c r="G1190" t="s">
        <v>2626</v>
      </c>
      <c r="I1190" s="4">
        <v>3950</v>
      </c>
      <c r="J1190" s="4">
        <f t="shared" si="48"/>
        <v>4740</v>
      </c>
      <c r="K1190" s="10" t="s">
        <v>1149</v>
      </c>
      <c r="M1190" t="s">
        <v>10</v>
      </c>
      <c r="N1190">
        <v>6</v>
      </c>
      <c r="O1190" t="s">
        <v>958</v>
      </c>
      <c r="P1190">
        <v>5</v>
      </c>
      <c r="Q1190" s="12">
        <v>50000</v>
      </c>
      <c r="AD1190" s="15" t="s">
        <v>2253</v>
      </c>
      <c r="AE1190" t="s">
        <v>2845</v>
      </c>
    </row>
    <row r="1191" spans="1:31" x14ac:dyDescent="0.3">
      <c r="A1191" t="s">
        <v>25</v>
      </c>
      <c r="B1191" t="s">
        <v>932</v>
      </c>
      <c r="C1191" t="s">
        <v>2619</v>
      </c>
      <c r="D1191" t="s">
        <v>57</v>
      </c>
      <c r="E1191" s="7">
        <v>872016973606199</v>
      </c>
      <c r="F1191" s="7">
        <v>911401876386</v>
      </c>
      <c r="G1191" t="s">
        <v>2622</v>
      </c>
      <c r="I1191" s="4">
        <v>3200</v>
      </c>
      <c r="J1191" s="4">
        <f t="shared" si="48"/>
        <v>3840</v>
      </c>
      <c r="K1191" s="10" t="s">
        <v>1149</v>
      </c>
      <c r="M1191" t="s">
        <v>10</v>
      </c>
      <c r="N1191">
        <v>6</v>
      </c>
      <c r="O1191" t="s">
        <v>958</v>
      </c>
      <c r="P1191">
        <v>5</v>
      </c>
      <c r="Q1191" s="12">
        <v>50000</v>
      </c>
      <c r="AD1191" s="15" t="s">
        <v>2254</v>
      </c>
      <c r="AE1191" t="s">
        <v>2845</v>
      </c>
    </row>
    <row r="1192" spans="1:31" x14ac:dyDescent="0.3">
      <c r="A1192" t="s">
        <v>25</v>
      </c>
      <c r="B1192" t="s">
        <v>932</v>
      </c>
      <c r="C1192" t="s">
        <v>2619</v>
      </c>
      <c r="D1192" t="s">
        <v>57</v>
      </c>
      <c r="E1192" s="7">
        <v>872016973613999</v>
      </c>
      <c r="F1192" s="7">
        <v>911401885386</v>
      </c>
      <c r="G1192" t="s">
        <v>2629</v>
      </c>
      <c r="I1192" s="4">
        <v>5500</v>
      </c>
      <c r="J1192" s="4">
        <f t="shared" si="48"/>
        <v>6600</v>
      </c>
      <c r="K1192" s="10" t="s">
        <v>1149</v>
      </c>
      <c r="M1192" t="s">
        <v>10</v>
      </c>
      <c r="N1192">
        <v>4</v>
      </c>
      <c r="O1192" t="s">
        <v>958</v>
      </c>
      <c r="P1192">
        <v>5</v>
      </c>
      <c r="Q1192" s="12">
        <v>50000</v>
      </c>
      <c r="AD1192" s="15" t="s">
        <v>2255</v>
      </c>
      <c r="AE1192" t="s">
        <v>2845</v>
      </c>
    </row>
    <row r="1193" spans="1:31" x14ac:dyDescent="0.3">
      <c r="A1193" t="s">
        <v>25</v>
      </c>
      <c r="B1193" t="s">
        <v>932</v>
      </c>
      <c r="C1193" t="s">
        <v>2619</v>
      </c>
      <c r="D1193" t="s">
        <v>57</v>
      </c>
      <c r="E1193" s="7">
        <v>872016973607899</v>
      </c>
      <c r="F1193" s="7">
        <v>911401877386</v>
      </c>
      <c r="G1193" t="s">
        <v>2633</v>
      </c>
      <c r="I1193" s="4">
        <v>4690</v>
      </c>
      <c r="J1193" s="4">
        <f t="shared" si="48"/>
        <v>5628</v>
      </c>
      <c r="K1193" s="10" t="s">
        <v>1149</v>
      </c>
      <c r="M1193" t="s">
        <v>10</v>
      </c>
      <c r="N1193">
        <v>4</v>
      </c>
      <c r="O1193" t="s">
        <v>958</v>
      </c>
      <c r="P1193">
        <v>5</v>
      </c>
      <c r="Q1193" s="12">
        <v>50000</v>
      </c>
      <c r="AD1193" s="15" t="s">
        <v>2256</v>
      </c>
      <c r="AE1193" t="s">
        <v>2845</v>
      </c>
    </row>
    <row r="1194" spans="1:31" x14ac:dyDescent="0.3">
      <c r="A1194" t="s">
        <v>25</v>
      </c>
      <c r="B1194" t="s">
        <v>932</v>
      </c>
      <c r="C1194" t="s">
        <v>2619</v>
      </c>
      <c r="D1194" t="s">
        <v>57</v>
      </c>
      <c r="E1194" s="7">
        <v>872016973614699</v>
      </c>
      <c r="F1194" s="7">
        <v>911401886386</v>
      </c>
      <c r="G1194" t="s">
        <v>2630</v>
      </c>
      <c r="I1194" s="4">
        <v>6900</v>
      </c>
      <c r="J1194" s="4">
        <f t="shared" si="48"/>
        <v>8280</v>
      </c>
      <c r="K1194" s="10" t="s">
        <v>1149</v>
      </c>
      <c r="M1194" t="s">
        <v>10</v>
      </c>
      <c r="N1194">
        <v>4</v>
      </c>
      <c r="O1194" t="s">
        <v>958</v>
      </c>
      <c r="P1194">
        <v>5</v>
      </c>
      <c r="Q1194" s="12">
        <v>50000</v>
      </c>
      <c r="AD1194" s="15" t="s">
        <v>2257</v>
      </c>
      <c r="AE1194" t="s">
        <v>2845</v>
      </c>
    </row>
    <row r="1195" spans="1:31" x14ac:dyDescent="0.3">
      <c r="A1195" t="s">
        <v>25</v>
      </c>
      <c r="B1195" t="s">
        <v>932</v>
      </c>
      <c r="C1195" t="s">
        <v>2619</v>
      </c>
      <c r="D1195" t="s">
        <v>57</v>
      </c>
      <c r="E1195" s="7">
        <v>872016973608599</v>
      </c>
      <c r="F1195" s="7">
        <v>911401878386</v>
      </c>
      <c r="G1195" t="s">
        <v>2634</v>
      </c>
      <c r="I1195" s="4">
        <v>6025</v>
      </c>
      <c r="J1195" s="4">
        <f t="shared" si="48"/>
        <v>7230</v>
      </c>
      <c r="K1195" s="10" t="s">
        <v>1149</v>
      </c>
      <c r="M1195" t="s">
        <v>10</v>
      </c>
      <c r="N1195">
        <v>4</v>
      </c>
      <c r="O1195" t="s">
        <v>958</v>
      </c>
      <c r="P1195">
        <v>5</v>
      </c>
      <c r="Q1195" s="12">
        <v>50000</v>
      </c>
      <c r="AD1195" s="15" t="s">
        <v>2258</v>
      </c>
      <c r="AE1195" t="s">
        <v>2845</v>
      </c>
    </row>
    <row r="1196" spans="1:31" x14ac:dyDescent="0.3">
      <c r="A1196" t="s">
        <v>25</v>
      </c>
      <c r="B1196" t="s">
        <v>936</v>
      </c>
      <c r="C1196" t="s">
        <v>2595</v>
      </c>
      <c r="D1196" t="s">
        <v>57</v>
      </c>
      <c r="E1196" s="7">
        <v>872016976135300</v>
      </c>
      <c r="F1196" s="7">
        <v>911401565044</v>
      </c>
      <c r="G1196" t="s">
        <v>1780</v>
      </c>
      <c r="I1196" s="4">
        <v>4850</v>
      </c>
      <c r="J1196" s="4">
        <f t="shared" si="48"/>
        <v>5820</v>
      </c>
      <c r="K1196" s="10" t="s">
        <v>1149</v>
      </c>
      <c r="M1196" t="s">
        <v>10</v>
      </c>
      <c r="N1196">
        <v>1</v>
      </c>
      <c r="O1196" t="s">
        <v>958</v>
      </c>
      <c r="P1196">
        <v>3</v>
      </c>
      <c r="Q1196" s="12">
        <v>50000</v>
      </c>
      <c r="AD1196" s="15" t="s">
        <v>2846</v>
      </c>
      <c r="AE1196" t="s">
        <v>2845</v>
      </c>
    </row>
    <row r="1197" spans="1:31" x14ac:dyDescent="0.3">
      <c r="A1197" t="s">
        <v>25</v>
      </c>
      <c r="B1197" t="s">
        <v>936</v>
      </c>
      <c r="C1197" t="s">
        <v>2595</v>
      </c>
      <c r="D1197" t="s">
        <v>57</v>
      </c>
      <c r="E1197" s="7">
        <v>872016976136000</v>
      </c>
      <c r="F1197" s="7">
        <v>911401565144</v>
      </c>
      <c r="G1197" t="s">
        <v>1781</v>
      </c>
      <c r="I1197" s="4">
        <v>5800</v>
      </c>
      <c r="J1197" s="4">
        <f t="shared" si="48"/>
        <v>6960</v>
      </c>
      <c r="K1197" s="10" t="s">
        <v>1149</v>
      </c>
      <c r="M1197" t="s">
        <v>10</v>
      </c>
      <c r="N1197">
        <v>1</v>
      </c>
      <c r="O1197" t="s">
        <v>958</v>
      </c>
      <c r="P1197">
        <v>3</v>
      </c>
      <c r="Q1197" s="12">
        <v>50000</v>
      </c>
      <c r="AD1197" s="15" t="s">
        <v>2847</v>
      </c>
      <c r="AE1197" t="s">
        <v>2845</v>
      </c>
    </row>
    <row r="1198" spans="1:31" x14ac:dyDescent="0.3">
      <c r="A1198" t="s">
        <v>25</v>
      </c>
      <c r="B1198" t="s">
        <v>936</v>
      </c>
      <c r="C1198" t="s">
        <v>2595</v>
      </c>
      <c r="D1198" t="s">
        <v>57</v>
      </c>
      <c r="E1198" s="7">
        <v>872016976137700</v>
      </c>
      <c r="F1198" s="7">
        <v>911401565244</v>
      </c>
      <c r="G1198" t="s">
        <v>1782</v>
      </c>
      <c r="I1198" s="4">
        <v>6950</v>
      </c>
      <c r="J1198" s="4">
        <f t="shared" si="48"/>
        <v>8340</v>
      </c>
      <c r="K1198" s="10" t="s">
        <v>1149</v>
      </c>
      <c r="M1198" t="s">
        <v>10</v>
      </c>
      <c r="N1198">
        <v>1</v>
      </c>
      <c r="O1198" t="s">
        <v>958</v>
      </c>
      <c r="P1198">
        <v>3</v>
      </c>
      <c r="Q1198" s="12">
        <v>50000</v>
      </c>
      <c r="AD1198" s="15" t="s">
        <v>2848</v>
      </c>
      <c r="AE1198" t="s">
        <v>2845</v>
      </c>
    </row>
    <row r="1199" spans="1:31" x14ac:dyDescent="0.3">
      <c r="A1199" t="s">
        <v>25</v>
      </c>
      <c r="B1199" t="s">
        <v>936</v>
      </c>
      <c r="C1199" t="s">
        <v>2595</v>
      </c>
      <c r="D1199" t="s">
        <v>57</v>
      </c>
      <c r="E1199" s="7">
        <v>872016975897100</v>
      </c>
      <c r="F1199" s="7">
        <v>911401822687</v>
      </c>
      <c r="G1199" t="s">
        <v>1783</v>
      </c>
      <c r="I1199" s="4">
        <v>8000</v>
      </c>
      <c r="J1199" s="4">
        <f t="shared" si="48"/>
        <v>9600</v>
      </c>
      <c r="K1199" s="10" t="s">
        <v>1149</v>
      </c>
      <c r="M1199" t="s">
        <v>10</v>
      </c>
      <c r="N1199">
        <v>1</v>
      </c>
      <c r="O1199" t="s">
        <v>959</v>
      </c>
      <c r="P1199">
        <v>5</v>
      </c>
      <c r="Q1199" s="12">
        <v>75000</v>
      </c>
      <c r="AD1199" s="15" t="s">
        <v>2849</v>
      </c>
      <c r="AE1199" t="s">
        <v>2845</v>
      </c>
    </row>
    <row r="1200" spans="1:31" x14ac:dyDescent="0.3">
      <c r="A1200" s="14" t="s">
        <v>25</v>
      </c>
      <c r="B1200" t="s">
        <v>936</v>
      </c>
      <c r="C1200" t="s">
        <v>898</v>
      </c>
      <c r="D1200" t="s">
        <v>57</v>
      </c>
      <c r="E1200" s="7">
        <v>871951450510000</v>
      </c>
      <c r="F1200" s="7">
        <v>911401845181</v>
      </c>
      <c r="G1200" t="s">
        <v>2763</v>
      </c>
      <c r="H1200" s="4">
        <v>5820</v>
      </c>
      <c r="I1200" s="4">
        <v>5820</v>
      </c>
      <c r="J1200" s="4">
        <f t="shared" si="48"/>
        <v>6984</v>
      </c>
      <c r="K1200" s="10">
        <v>0</v>
      </c>
      <c r="L1200" s="7">
        <v>9405119090</v>
      </c>
      <c r="M1200" t="s">
        <v>10</v>
      </c>
      <c r="N1200">
        <v>1</v>
      </c>
      <c r="O1200" t="s">
        <v>958</v>
      </c>
      <c r="P1200">
        <v>3</v>
      </c>
      <c r="Q1200" s="12">
        <v>30000</v>
      </c>
      <c r="R1200" s="22">
        <v>100</v>
      </c>
      <c r="S1200" s="12">
        <v>11500</v>
      </c>
      <c r="T1200" s="12">
        <f>S1200/R1200</f>
        <v>115</v>
      </c>
      <c r="U1200" s="12" t="s">
        <v>1181</v>
      </c>
      <c r="V1200" s="12">
        <v>4000</v>
      </c>
      <c r="W1200" t="s">
        <v>28</v>
      </c>
      <c r="X1200" t="s">
        <v>962</v>
      </c>
      <c r="Y1200" s="12" t="s">
        <v>1150</v>
      </c>
      <c r="Z1200">
        <v>290</v>
      </c>
      <c r="AC1200">
        <v>100</v>
      </c>
      <c r="AE1200" t="s">
        <v>2845</v>
      </c>
    </row>
    <row r="1201" spans="1:31" x14ac:dyDescent="0.3">
      <c r="A1201" s="14" t="s">
        <v>25</v>
      </c>
      <c r="B1201" t="s">
        <v>936</v>
      </c>
      <c r="C1201" t="s">
        <v>898</v>
      </c>
      <c r="D1201" t="s">
        <v>57</v>
      </c>
      <c r="E1201" s="7">
        <v>871951450511700</v>
      </c>
      <c r="F1201" s="7">
        <v>911401845281</v>
      </c>
      <c r="G1201" t="s">
        <v>2596</v>
      </c>
      <c r="H1201" s="4">
        <v>8215</v>
      </c>
      <c r="I1201" s="4">
        <v>8215</v>
      </c>
      <c r="J1201" s="4">
        <f t="shared" ref="J1201:J1262" si="49">ROUND(I1201*1.2,2)</f>
        <v>9858</v>
      </c>
      <c r="K1201" s="10">
        <v>0</v>
      </c>
      <c r="L1201" s="7">
        <v>9405119090</v>
      </c>
      <c r="M1201" t="s">
        <v>10</v>
      </c>
      <c r="N1201">
        <v>1</v>
      </c>
      <c r="O1201" t="s">
        <v>958</v>
      </c>
      <c r="P1201">
        <v>3</v>
      </c>
      <c r="Q1201" s="12">
        <v>30000</v>
      </c>
      <c r="R1201" s="22">
        <v>150</v>
      </c>
      <c r="S1201" s="12">
        <v>17250</v>
      </c>
      <c r="T1201" s="12">
        <f>S1201/R1201</f>
        <v>115</v>
      </c>
      <c r="U1201" s="12" t="s">
        <v>1080</v>
      </c>
      <c r="V1201" s="12">
        <v>4000</v>
      </c>
      <c r="W1201" t="s">
        <v>28</v>
      </c>
      <c r="X1201" t="s">
        <v>962</v>
      </c>
      <c r="Y1201" s="12" t="s">
        <v>1150</v>
      </c>
      <c r="Z1201">
        <v>350</v>
      </c>
      <c r="AC1201">
        <v>100</v>
      </c>
      <c r="AE1201" t="s">
        <v>2845</v>
      </c>
    </row>
    <row r="1202" spans="1:31" x14ac:dyDescent="0.3">
      <c r="A1202" s="14" t="s">
        <v>25</v>
      </c>
      <c r="B1202" t="s">
        <v>936</v>
      </c>
      <c r="C1202" t="s">
        <v>898</v>
      </c>
      <c r="D1202" t="s">
        <v>57</v>
      </c>
      <c r="E1202" s="7">
        <v>871951450513100</v>
      </c>
      <c r="F1202" s="7">
        <v>911401845481</v>
      </c>
      <c r="G1202" t="s">
        <v>2658</v>
      </c>
      <c r="H1202" s="4">
        <v>10642</v>
      </c>
      <c r="I1202" s="4">
        <v>10642</v>
      </c>
      <c r="J1202" s="4">
        <f t="shared" si="49"/>
        <v>12770.4</v>
      </c>
      <c r="K1202" s="10">
        <v>0</v>
      </c>
      <c r="L1202" s="7">
        <v>9405119090</v>
      </c>
      <c r="M1202" t="s">
        <v>10</v>
      </c>
      <c r="N1202">
        <v>1</v>
      </c>
      <c r="O1202" t="s">
        <v>959</v>
      </c>
      <c r="P1202">
        <v>3</v>
      </c>
      <c r="Q1202" s="12">
        <v>30000</v>
      </c>
      <c r="R1202" s="22">
        <v>200</v>
      </c>
      <c r="S1202" s="12">
        <v>23000</v>
      </c>
      <c r="T1202" s="12">
        <f>S1202/R1202</f>
        <v>115</v>
      </c>
      <c r="U1202" s="12" t="s">
        <v>1080</v>
      </c>
      <c r="V1202" s="12">
        <v>4000</v>
      </c>
      <c r="W1202" t="s">
        <v>28</v>
      </c>
      <c r="X1202" t="s">
        <v>962</v>
      </c>
      <c r="Y1202" s="12" t="s">
        <v>1150</v>
      </c>
      <c r="Z1202">
        <v>420</v>
      </c>
      <c r="AC1202">
        <v>112</v>
      </c>
      <c r="AE1202" t="s">
        <v>2845</v>
      </c>
    </row>
    <row r="1203" spans="1:31" x14ac:dyDescent="0.3">
      <c r="A1203" s="14" t="s">
        <v>25</v>
      </c>
      <c r="B1203" t="s">
        <v>936</v>
      </c>
      <c r="C1203" t="s">
        <v>898</v>
      </c>
      <c r="D1203" t="s">
        <v>57</v>
      </c>
      <c r="E1203" s="7">
        <v>871951450514800</v>
      </c>
      <c r="F1203" s="7">
        <v>911401845581</v>
      </c>
      <c r="G1203" t="s">
        <v>2714</v>
      </c>
      <c r="H1203" s="4">
        <v>10642</v>
      </c>
      <c r="I1203" s="4">
        <v>10642</v>
      </c>
      <c r="J1203" s="4">
        <f t="shared" si="49"/>
        <v>12770.4</v>
      </c>
      <c r="K1203" s="10">
        <v>0</v>
      </c>
      <c r="L1203" s="7">
        <v>9405119090</v>
      </c>
      <c r="M1203" t="s">
        <v>10</v>
      </c>
      <c r="N1203">
        <v>1</v>
      </c>
      <c r="O1203" t="s">
        <v>958</v>
      </c>
      <c r="P1203">
        <v>3</v>
      </c>
      <c r="Q1203" s="12">
        <v>30000</v>
      </c>
      <c r="R1203" s="22">
        <v>200</v>
      </c>
      <c r="S1203" s="12">
        <v>23000</v>
      </c>
      <c r="T1203" s="12">
        <f>S1203/R1203</f>
        <v>115</v>
      </c>
      <c r="U1203" s="12" t="s">
        <v>1181</v>
      </c>
      <c r="V1203" s="12">
        <v>4000</v>
      </c>
      <c r="W1203" t="s">
        <v>28</v>
      </c>
      <c r="X1203" t="s">
        <v>962</v>
      </c>
      <c r="Y1203" s="12" t="s">
        <v>1150</v>
      </c>
      <c r="Z1203">
        <v>420</v>
      </c>
      <c r="AC1203">
        <v>112</v>
      </c>
      <c r="AE1203" t="s">
        <v>2845</v>
      </c>
    </row>
    <row r="1204" spans="1:31" x14ac:dyDescent="0.3">
      <c r="A1204" t="s">
        <v>25</v>
      </c>
      <c r="B1204" t="s">
        <v>2769</v>
      </c>
      <c r="C1204" t="s">
        <v>883</v>
      </c>
      <c r="D1204" t="s">
        <v>57</v>
      </c>
      <c r="E1204" s="7">
        <v>872016973289699</v>
      </c>
      <c r="F1204" s="7">
        <v>911401562743</v>
      </c>
      <c r="G1204" t="s">
        <v>1737</v>
      </c>
      <c r="I1204" s="4">
        <v>1675</v>
      </c>
      <c r="J1204" s="4">
        <f t="shared" si="49"/>
        <v>2010</v>
      </c>
      <c r="K1204" s="10" t="s">
        <v>1149</v>
      </c>
      <c r="M1204" t="s">
        <v>10</v>
      </c>
      <c r="N1204">
        <v>10</v>
      </c>
      <c r="O1204" t="s">
        <v>958</v>
      </c>
      <c r="Q1204" s="12" t="s">
        <v>1152</v>
      </c>
      <c r="AD1204" s="15" t="s">
        <v>2161</v>
      </c>
      <c r="AE1204" t="s">
        <v>2845</v>
      </c>
    </row>
    <row r="1205" spans="1:31" x14ac:dyDescent="0.3">
      <c r="A1205" t="s">
        <v>25</v>
      </c>
      <c r="B1205" t="s">
        <v>2768</v>
      </c>
      <c r="C1205" t="s">
        <v>883</v>
      </c>
      <c r="D1205" t="s">
        <v>57</v>
      </c>
      <c r="E1205" s="7">
        <v>872016973290299</v>
      </c>
      <c r="F1205" s="7">
        <v>911401562843</v>
      </c>
      <c r="G1205" t="s">
        <v>1736</v>
      </c>
      <c r="I1205" s="4">
        <v>2600</v>
      </c>
      <c r="J1205" s="4">
        <f t="shared" si="49"/>
        <v>3120</v>
      </c>
      <c r="K1205" s="10" t="s">
        <v>1149</v>
      </c>
      <c r="M1205" t="s">
        <v>10</v>
      </c>
      <c r="N1205">
        <v>10</v>
      </c>
      <c r="O1205" t="s">
        <v>958</v>
      </c>
      <c r="Q1205" s="12" t="s">
        <v>1152</v>
      </c>
      <c r="AD1205" s="15" t="s">
        <v>2160</v>
      </c>
      <c r="AE1205" t="s">
        <v>2845</v>
      </c>
    </row>
    <row r="1206" spans="1:31" x14ac:dyDescent="0.3">
      <c r="A1206" t="s">
        <v>25</v>
      </c>
      <c r="B1206" t="s">
        <v>2767</v>
      </c>
      <c r="C1206" t="s">
        <v>883</v>
      </c>
      <c r="D1206" t="s">
        <v>57</v>
      </c>
      <c r="E1206" s="7">
        <v>872016973416699</v>
      </c>
      <c r="F1206" s="7">
        <v>911401562943</v>
      </c>
      <c r="G1206" t="s">
        <v>1735</v>
      </c>
      <c r="I1206" s="4">
        <v>2468</v>
      </c>
      <c r="J1206" s="4">
        <f t="shared" si="49"/>
        <v>2961.6</v>
      </c>
      <c r="K1206" s="10" t="s">
        <v>1149</v>
      </c>
      <c r="M1206" t="s">
        <v>10</v>
      </c>
      <c r="N1206">
        <v>10</v>
      </c>
      <c r="O1206" t="s">
        <v>958</v>
      </c>
      <c r="Q1206" s="12" t="s">
        <v>1152</v>
      </c>
      <c r="AD1206" s="15" t="s">
        <v>2159</v>
      </c>
      <c r="AE1206" t="s">
        <v>2845</v>
      </c>
    </row>
    <row r="1207" spans="1:31" x14ac:dyDescent="0.3">
      <c r="A1207" t="s">
        <v>25</v>
      </c>
      <c r="B1207" t="s">
        <v>2767</v>
      </c>
      <c r="C1207" t="s">
        <v>2684</v>
      </c>
      <c r="D1207" t="s">
        <v>57</v>
      </c>
      <c r="E1207" s="7">
        <v>872016975229099</v>
      </c>
      <c r="F1207" s="7">
        <v>911401563143</v>
      </c>
      <c r="G1207" t="s">
        <v>1740</v>
      </c>
      <c r="I1207" s="4">
        <v>3000</v>
      </c>
      <c r="J1207" s="4">
        <f t="shared" si="49"/>
        <v>3600</v>
      </c>
      <c r="K1207" s="10" t="s">
        <v>1149</v>
      </c>
      <c r="M1207" t="s">
        <v>10</v>
      </c>
      <c r="N1207">
        <v>10</v>
      </c>
      <c r="O1207" t="s">
        <v>958</v>
      </c>
      <c r="Q1207" s="12" t="s">
        <v>1152</v>
      </c>
      <c r="AD1207" s="15" t="s">
        <v>2164</v>
      </c>
      <c r="AE1207" t="s">
        <v>2845</v>
      </c>
    </row>
    <row r="1208" spans="1:31" x14ac:dyDescent="0.3">
      <c r="A1208" t="s">
        <v>25</v>
      </c>
      <c r="B1208" t="s">
        <v>911</v>
      </c>
      <c r="C1208" t="s">
        <v>2599</v>
      </c>
      <c r="D1208" t="s">
        <v>57</v>
      </c>
      <c r="E1208" s="7">
        <v>872016975380899</v>
      </c>
      <c r="F1208" s="7">
        <v>911401813087</v>
      </c>
      <c r="G1208" t="s">
        <v>1787</v>
      </c>
      <c r="I1208" s="4">
        <v>420</v>
      </c>
      <c r="J1208" s="4">
        <f t="shared" si="49"/>
        <v>504</v>
      </c>
      <c r="K1208" s="10" t="s">
        <v>1149</v>
      </c>
      <c r="M1208" t="s">
        <v>10</v>
      </c>
      <c r="N1208">
        <v>20</v>
      </c>
      <c r="O1208" t="s">
        <v>959</v>
      </c>
      <c r="Q1208" s="12" t="s">
        <v>1152</v>
      </c>
      <c r="AE1208" t="s">
        <v>2845</v>
      </c>
    </row>
    <row r="1209" spans="1:31" x14ac:dyDescent="0.3">
      <c r="A1209" t="s">
        <v>25</v>
      </c>
      <c r="B1209" t="s">
        <v>911</v>
      </c>
      <c r="C1209" t="s">
        <v>2599</v>
      </c>
      <c r="D1209" t="s">
        <v>57</v>
      </c>
      <c r="E1209" s="7">
        <v>872016975379299</v>
      </c>
      <c r="F1209" s="7">
        <v>911401812987</v>
      </c>
      <c r="G1209" t="s">
        <v>1786</v>
      </c>
      <c r="I1209" s="4">
        <v>1650</v>
      </c>
      <c r="J1209" s="4">
        <f t="shared" si="49"/>
        <v>1980</v>
      </c>
      <c r="K1209" s="10" t="s">
        <v>1149</v>
      </c>
      <c r="M1209" t="s">
        <v>10</v>
      </c>
      <c r="N1209">
        <v>10</v>
      </c>
      <c r="O1209" t="s">
        <v>959</v>
      </c>
      <c r="Q1209" s="12" t="s">
        <v>1152</v>
      </c>
      <c r="AE1209" t="s">
        <v>2845</v>
      </c>
    </row>
    <row r="1210" spans="1:31" x14ac:dyDescent="0.3">
      <c r="A1210" t="s">
        <v>25</v>
      </c>
      <c r="B1210" t="s">
        <v>2769</v>
      </c>
      <c r="C1210" t="s">
        <v>2594</v>
      </c>
      <c r="D1210" t="s">
        <v>57</v>
      </c>
      <c r="E1210" s="7">
        <v>872016975677999</v>
      </c>
      <c r="F1210" s="7">
        <v>911401813287</v>
      </c>
      <c r="G1210" t="s">
        <v>1785</v>
      </c>
      <c r="I1210" s="4">
        <v>750</v>
      </c>
      <c r="J1210" s="4">
        <f t="shared" si="49"/>
        <v>900</v>
      </c>
      <c r="K1210" s="10" t="s">
        <v>1149</v>
      </c>
      <c r="M1210" t="s">
        <v>10</v>
      </c>
      <c r="N1210">
        <v>100</v>
      </c>
      <c r="O1210" t="s">
        <v>959</v>
      </c>
      <c r="Q1210" s="12" t="s">
        <v>1152</v>
      </c>
      <c r="AE1210" t="s">
        <v>2845</v>
      </c>
    </row>
    <row r="1211" spans="1:31" x14ac:dyDescent="0.3">
      <c r="A1211" t="s">
        <v>25</v>
      </c>
      <c r="B1211" t="s">
        <v>2767</v>
      </c>
      <c r="C1211" t="s">
        <v>2594</v>
      </c>
      <c r="D1211" t="s">
        <v>57</v>
      </c>
      <c r="E1211" s="7">
        <v>872016975383999</v>
      </c>
      <c r="F1211" s="7">
        <v>911401813187</v>
      </c>
      <c r="G1211" t="s">
        <v>1784</v>
      </c>
      <c r="I1211" s="4">
        <v>1820</v>
      </c>
      <c r="J1211" s="4">
        <f t="shared" si="49"/>
        <v>2184</v>
      </c>
      <c r="K1211" s="10" t="s">
        <v>1149</v>
      </c>
      <c r="M1211" t="s">
        <v>10</v>
      </c>
      <c r="N1211">
        <v>200</v>
      </c>
      <c r="O1211" t="s">
        <v>959</v>
      </c>
      <c r="Q1211" s="12" t="s">
        <v>1152</v>
      </c>
      <c r="AE1211" t="s">
        <v>2845</v>
      </c>
    </row>
    <row r="1212" spans="1:31" x14ac:dyDescent="0.3">
      <c r="A1212" s="14" t="s">
        <v>25</v>
      </c>
      <c r="B1212" t="s">
        <v>930</v>
      </c>
      <c r="C1212" t="s">
        <v>877</v>
      </c>
      <c r="D1212" t="s">
        <v>57</v>
      </c>
      <c r="E1212" s="7">
        <v>871016336165999</v>
      </c>
      <c r="F1212" s="7">
        <v>911401871480</v>
      </c>
      <c r="G1212" t="s">
        <v>671</v>
      </c>
      <c r="H1212" s="4">
        <v>1543</v>
      </c>
      <c r="I1212" s="4">
        <v>1543</v>
      </c>
      <c r="J1212" s="4">
        <f t="shared" si="49"/>
        <v>1851.6</v>
      </c>
      <c r="K1212" s="10">
        <v>0</v>
      </c>
      <c r="L1212" s="7">
        <v>9405119090</v>
      </c>
      <c r="M1212" t="s">
        <v>10</v>
      </c>
      <c r="N1212">
        <v>4</v>
      </c>
      <c r="O1212" t="s">
        <v>959</v>
      </c>
      <c r="P1212">
        <v>2</v>
      </c>
      <c r="Q1212" s="12">
        <v>30000</v>
      </c>
      <c r="R1212" s="22">
        <v>36</v>
      </c>
      <c r="S1212" s="12">
        <v>3200</v>
      </c>
      <c r="T1212" s="12">
        <f>S1212/R1212</f>
        <v>88.888888888888886</v>
      </c>
      <c r="U1212" s="12" t="s">
        <v>1054</v>
      </c>
      <c r="V1212" s="12">
        <v>4000</v>
      </c>
      <c r="W1212" t="s">
        <v>28</v>
      </c>
      <c r="X1212" t="s">
        <v>962</v>
      </c>
      <c r="Y1212" t="s">
        <v>967</v>
      </c>
      <c r="AA1212">
        <v>1195</v>
      </c>
      <c r="AB1212">
        <v>295</v>
      </c>
      <c r="AC1212">
        <v>34</v>
      </c>
      <c r="AD1212" s="15" t="s">
        <v>1224</v>
      </c>
      <c r="AE1212" t="s">
        <v>1143</v>
      </c>
    </row>
    <row r="1213" spans="1:31" x14ac:dyDescent="0.3">
      <c r="A1213" t="s">
        <v>25</v>
      </c>
      <c r="B1213" t="s">
        <v>929</v>
      </c>
      <c r="C1213" t="s">
        <v>883</v>
      </c>
      <c r="D1213" t="s">
        <v>57</v>
      </c>
      <c r="E1213" s="7">
        <v>872016951721999</v>
      </c>
      <c r="F1213" s="7">
        <v>911401877685</v>
      </c>
      <c r="G1213" t="s">
        <v>1734</v>
      </c>
      <c r="I1213" s="4">
        <v>3300</v>
      </c>
      <c r="J1213" s="4">
        <f t="shared" si="49"/>
        <v>3960</v>
      </c>
      <c r="K1213" s="10" t="s">
        <v>1149</v>
      </c>
      <c r="M1213" t="s">
        <v>10</v>
      </c>
      <c r="N1213">
        <v>4</v>
      </c>
      <c r="O1213" t="s">
        <v>958</v>
      </c>
      <c r="P1213">
        <v>3</v>
      </c>
      <c r="Q1213" s="12">
        <v>50000</v>
      </c>
      <c r="AD1213" s="15" t="s">
        <v>2158</v>
      </c>
      <c r="AE1213" t="s">
        <v>2845</v>
      </c>
    </row>
    <row r="1214" spans="1:31" x14ac:dyDescent="0.3">
      <c r="A1214" s="14" t="s">
        <v>25</v>
      </c>
      <c r="B1214" t="s">
        <v>937</v>
      </c>
      <c r="C1214" t="s">
        <v>899</v>
      </c>
      <c r="D1214" t="s">
        <v>57</v>
      </c>
      <c r="E1214" s="7">
        <v>871951452394499</v>
      </c>
      <c r="F1214" s="7">
        <v>911401833382</v>
      </c>
      <c r="G1214" t="s">
        <v>762</v>
      </c>
      <c r="H1214" s="4">
        <v>2125</v>
      </c>
      <c r="I1214" s="4">
        <v>2221.6</v>
      </c>
      <c r="J1214" s="4">
        <f t="shared" si="49"/>
        <v>2665.92</v>
      </c>
      <c r="K1214" s="10">
        <v>4.5458823529411774E-2</v>
      </c>
      <c r="L1214" s="7">
        <v>9405119090</v>
      </c>
      <c r="M1214" t="s">
        <v>10</v>
      </c>
      <c r="N1214">
        <v>2</v>
      </c>
      <c r="O1214" t="s">
        <v>958</v>
      </c>
      <c r="P1214">
        <v>3</v>
      </c>
      <c r="Q1214" s="12">
        <v>25000</v>
      </c>
      <c r="R1214" s="22">
        <v>28</v>
      </c>
      <c r="S1214" s="12">
        <v>2600</v>
      </c>
      <c r="T1214" s="12">
        <f t="shared" ref="T1214:T1219" si="50">S1214/R1214</f>
        <v>92.857142857142861</v>
      </c>
      <c r="V1214" s="12">
        <v>4000</v>
      </c>
      <c r="W1214" t="s">
        <v>28</v>
      </c>
      <c r="X1214" t="s">
        <v>962</v>
      </c>
      <c r="Y1214" t="s">
        <v>967</v>
      </c>
      <c r="AA1214">
        <v>1200</v>
      </c>
      <c r="AB1214">
        <v>70</v>
      </c>
      <c r="AC1214">
        <v>50</v>
      </c>
      <c r="AE1214" t="s">
        <v>2845</v>
      </c>
    </row>
    <row r="1215" spans="1:31" x14ac:dyDescent="0.3">
      <c r="A1215" s="14" t="s">
        <v>25</v>
      </c>
      <c r="B1215" t="s">
        <v>937</v>
      </c>
      <c r="C1215" t="s">
        <v>899</v>
      </c>
      <c r="D1215" t="s">
        <v>57</v>
      </c>
      <c r="E1215" s="7">
        <v>871951452395199</v>
      </c>
      <c r="F1215" s="7">
        <v>911401833482</v>
      </c>
      <c r="G1215" t="s">
        <v>763</v>
      </c>
      <c r="H1215" s="4">
        <v>2125</v>
      </c>
      <c r="I1215" s="4">
        <v>2221.6</v>
      </c>
      <c r="J1215" s="4">
        <f t="shared" si="49"/>
        <v>2665.92</v>
      </c>
      <c r="K1215" s="10">
        <v>4.5458823529411774E-2</v>
      </c>
      <c r="L1215" s="7">
        <v>9405119090</v>
      </c>
      <c r="M1215" t="s">
        <v>10</v>
      </c>
      <c r="N1215">
        <v>2</v>
      </c>
      <c r="O1215" t="s">
        <v>959</v>
      </c>
      <c r="P1215">
        <v>3</v>
      </c>
      <c r="Q1215" s="12">
        <v>25000</v>
      </c>
      <c r="R1215" s="22">
        <v>28</v>
      </c>
      <c r="S1215" s="12">
        <v>2600</v>
      </c>
      <c r="T1215" s="12">
        <f t="shared" si="50"/>
        <v>92.857142857142861</v>
      </c>
      <c r="V1215" s="12">
        <v>6500</v>
      </c>
      <c r="W1215" t="s">
        <v>28</v>
      </c>
      <c r="X1215" t="s">
        <v>962</v>
      </c>
      <c r="Y1215" t="s">
        <v>967</v>
      </c>
      <c r="AA1215">
        <v>1200</v>
      </c>
      <c r="AB1215">
        <v>70</v>
      </c>
      <c r="AC1215">
        <v>50</v>
      </c>
      <c r="AE1215" t="s">
        <v>2845</v>
      </c>
    </row>
    <row r="1216" spans="1:31" x14ac:dyDescent="0.3">
      <c r="A1216" s="14" t="s">
        <v>25</v>
      </c>
      <c r="B1216" t="s">
        <v>937</v>
      </c>
      <c r="C1216" t="s">
        <v>899</v>
      </c>
      <c r="D1216" t="s">
        <v>57</v>
      </c>
      <c r="E1216" s="7">
        <v>871951452390699</v>
      </c>
      <c r="F1216" s="7">
        <v>911401832982</v>
      </c>
      <c r="G1216" t="s">
        <v>764</v>
      </c>
      <c r="H1216" s="4">
        <v>2224</v>
      </c>
      <c r="I1216" s="4">
        <v>2325.1</v>
      </c>
      <c r="J1216" s="4">
        <f t="shared" si="49"/>
        <v>2790.12</v>
      </c>
      <c r="K1216" s="10">
        <v>4.5458633093525158E-2</v>
      </c>
      <c r="L1216" s="7">
        <v>9405119090</v>
      </c>
      <c r="M1216" t="s">
        <v>10</v>
      </c>
      <c r="N1216">
        <v>2</v>
      </c>
      <c r="O1216" t="s">
        <v>958</v>
      </c>
      <c r="P1216">
        <v>3</v>
      </c>
      <c r="Q1216" s="12">
        <v>25000</v>
      </c>
      <c r="R1216" s="22">
        <v>34</v>
      </c>
      <c r="S1216" s="12">
        <v>3000</v>
      </c>
      <c r="T1216" s="12">
        <f t="shared" si="50"/>
        <v>88.235294117647058</v>
      </c>
      <c r="V1216" s="12">
        <v>4000</v>
      </c>
      <c r="W1216" t="s">
        <v>28</v>
      </c>
      <c r="X1216" t="s">
        <v>962</v>
      </c>
      <c r="Y1216" t="s">
        <v>967</v>
      </c>
      <c r="AA1216">
        <v>1200</v>
      </c>
      <c r="AB1216">
        <v>120</v>
      </c>
      <c r="AC1216">
        <v>50</v>
      </c>
      <c r="AE1216" t="s">
        <v>2845</v>
      </c>
    </row>
    <row r="1217" spans="1:31" x14ac:dyDescent="0.3">
      <c r="A1217" s="14" t="s">
        <v>25</v>
      </c>
      <c r="B1217" t="s">
        <v>937</v>
      </c>
      <c r="C1217" t="s">
        <v>899</v>
      </c>
      <c r="D1217" t="s">
        <v>57</v>
      </c>
      <c r="E1217" s="7">
        <v>871951452383899</v>
      </c>
      <c r="F1217" s="7">
        <v>911401832282</v>
      </c>
      <c r="G1217" t="s">
        <v>765</v>
      </c>
      <c r="H1217" s="4">
        <v>2224</v>
      </c>
      <c r="I1217" s="4">
        <v>2325.1</v>
      </c>
      <c r="J1217" s="4">
        <f t="shared" si="49"/>
        <v>2790.12</v>
      </c>
      <c r="K1217" s="10">
        <v>4.5458633093525158E-2</v>
      </c>
      <c r="L1217" s="7">
        <v>9405119090</v>
      </c>
      <c r="M1217" t="s">
        <v>10</v>
      </c>
      <c r="N1217">
        <v>2</v>
      </c>
      <c r="O1217" t="s">
        <v>958</v>
      </c>
      <c r="P1217">
        <v>3</v>
      </c>
      <c r="Q1217" s="12">
        <v>25000</v>
      </c>
      <c r="R1217" s="22">
        <v>34</v>
      </c>
      <c r="S1217" s="12">
        <v>3000</v>
      </c>
      <c r="T1217" s="12">
        <f t="shared" si="50"/>
        <v>88.235294117647058</v>
      </c>
      <c r="V1217" s="12">
        <v>4000</v>
      </c>
      <c r="W1217" t="s">
        <v>28</v>
      </c>
      <c r="X1217" t="s">
        <v>962</v>
      </c>
      <c r="Y1217" t="s">
        <v>967</v>
      </c>
      <c r="AA1217">
        <v>1200</v>
      </c>
      <c r="AB1217">
        <v>120</v>
      </c>
      <c r="AC1217">
        <v>50</v>
      </c>
      <c r="AE1217" t="s">
        <v>2845</v>
      </c>
    </row>
    <row r="1218" spans="1:31" x14ac:dyDescent="0.3">
      <c r="A1218" s="14" t="s">
        <v>25</v>
      </c>
      <c r="B1218" t="s">
        <v>937</v>
      </c>
      <c r="C1218" t="s">
        <v>899</v>
      </c>
      <c r="D1218" t="s">
        <v>57</v>
      </c>
      <c r="E1218" s="7">
        <v>871951452391399</v>
      </c>
      <c r="F1218" s="7">
        <v>911401833082</v>
      </c>
      <c r="G1218" t="s">
        <v>766</v>
      </c>
      <c r="H1218" s="4">
        <v>2224</v>
      </c>
      <c r="I1218" s="4">
        <v>2325.1</v>
      </c>
      <c r="J1218" s="4">
        <f t="shared" si="49"/>
        <v>2790.12</v>
      </c>
      <c r="K1218" s="10">
        <v>4.5458633093525158E-2</v>
      </c>
      <c r="L1218" s="7">
        <v>9405119090</v>
      </c>
      <c r="M1218" t="s">
        <v>10</v>
      </c>
      <c r="N1218">
        <v>2</v>
      </c>
      <c r="O1218" t="s">
        <v>958</v>
      </c>
      <c r="P1218">
        <v>3</v>
      </c>
      <c r="Q1218" s="12">
        <v>25000</v>
      </c>
      <c r="R1218" s="22">
        <v>34</v>
      </c>
      <c r="S1218" s="12">
        <v>3000</v>
      </c>
      <c r="T1218" s="12">
        <f t="shared" si="50"/>
        <v>88.235294117647058</v>
      </c>
      <c r="V1218" s="12">
        <v>6500</v>
      </c>
      <c r="W1218" t="s">
        <v>28</v>
      </c>
      <c r="X1218" t="s">
        <v>962</v>
      </c>
      <c r="Y1218" t="s">
        <v>967</v>
      </c>
      <c r="AA1218">
        <v>1200</v>
      </c>
      <c r="AB1218">
        <v>120</v>
      </c>
      <c r="AC1218">
        <v>50</v>
      </c>
      <c r="AE1218" t="s">
        <v>2845</v>
      </c>
    </row>
    <row r="1219" spans="1:31" x14ac:dyDescent="0.3">
      <c r="A1219" s="14" t="s">
        <v>25</v>
      </c>
      <c r="B1219" t="s">
        <v>937</v>
      </c>
      <c r="C1219" t="s">
        <v>899</v>
      </c>
      <c r="D1219" t="s">
        <v>57</v>
      </c>
      <c r="E1219" s="7">
        <v>871951452384599</v>
      </c>
      <c r="F1219" s="7">
        <v>911401832382</v>
      </c>
      <c r="G1219" t="s">
        <v>767</v>
      </c>
      <c r="H1219" s="4">
        <v>2224</v>
      </c>
      <c r="I1219" s="4">
        <v>2325.1</v>
      </c>
      <c r="J1219" s="4">
        <f t="shared" si="49"/>
        <v>2790.12</v>
      </c>
      <c r="K1219" s="10">
        <v>4.5458633093525158E-2</v>
      </c>
      <c r="L1219" s="7">
        <v>9405119090</v>
      </c>
      <c r="M1219" t="s">
        <v>10</v>
      </c>
      <c r="N1219">
        <v>2</v>
      </c>
      <c r="O1219" t="s">
        <v>958</v>
      </c>
      <c r="P1219">
        <v>3</v>
      </c>
      <c r="Q1219" s="12">
        <v>25000</v>
      </c>
      <c r="R1219" s="22">
        <v>34</v>
      </c>
      <c r="S1219" s="12">
        <v>3000</v>
      </c>
      <c r="T1219" s="12">
        <f t="shared" si="50"/>
        <v>88.235294117647058</v>
      </c>
      <c r="V1219" s="12">
        <v>6500</v>
      </c>
      <c r="W1219" t="s">
        <v>28</v>
      </c>
      <c r="X1219" t="s">
        <v>962</v>
      </c>
      <c r="Y1219" t="s">
        <v>967</v>
      </c>
      <c r="AA1219">
        <v>1200</v>
      </c>
      <c r="AB1219">
        <v>120</v>
      </c>
      <c r="AC1219">
        <v>50</v>
      </c>
      <c r="AE1219" t="s">
        <v>2845</v>
      </c>
    </row>
    <row r="1220" spans="1:31" x14ac:dyDescent="0.3">
      <c r="A1220" s="14" t="s">
        <v>25</v>
      </c>
      <c r="B1220" t="s">
        <v>911</v>
      </c>
      <c r="C1220" t="s">
        <v>899</v>
      </c>
      <c r="D1220" t="s">
        <v>57</v>
      </c>
      <c r="E1220" s="7">
        <v>692382862910600</v>
      </c>
      <c r="F1220" s="7">
        <v>911401724662</v>
      </c>
      <c r="G1220" t="s">
        <v>761</v>
      </c>
      <c r="H1220" s="4">
        <v>435</v>
      </c>
      <c r="I1220" s="4">
        <v>439</v>
      </c>
      <c r="J1220" s="4">
        <f t="shared" si="49"/>
        <v>526.79999999999995</v>
      </c>
      <c r="K1220" s="10">
        <v>9.1954022988505191E-3</v>
      </c>
      <c r="L1220" s="7">
        <v>9405990090</v>
      </c>
      <c r="M1220" t="s">
        <v>10</v>
      </c>
      <c r="N1220">
        <v>50</v>
      </c>
      <c r="O1220" t="s">
        <v>958</v>
      </c>
      <c r="P1220" t="s">
        <v>957</v>
      </c>
      <c r="Q1220" s="12" t="s">
        <v>1152</v>
      </c>
      <c r="AD1220" s="15" t="s">
        <v>1225</v>
      </c>
      <c r="AE1220" t="s">
        <v>2845</v>
      </c>
    </row>
    <row r="1221" spans="1:31" x14ac:dyDescent="0.3">
      <c r="A1221" s="14" t="s">
        <v>25</v>
      </c>
      <c r="B1221" t="s">
        <v>929</v>
      </c>
      <c r="C1221" t="s">
        <v>886</v>
      </c>
      <c r="D1221" t="s">
        <v>57</v>
      </c>
      <c r="E1221" s="7">
        <v>871951451002999</v>
      </c>
      <c r="F1221" s="7">
        <v>911401869281</v>
      </c>
      <c r="G1221" t="s">
        <v>2685</v>
      </c>
      <c r="H1221" s="4">
        <v>2462</v>
      </c>
      <c r="I1221" s="4">
        <v>2462</v>
      </c>
      <c r="J1221" s="4">
        <f t="shared" si="49"/>
        <v>2954.4</v>
      </c>
      <c r="K1221" s="10">
        <v>0</v>
      </c>
      <c r="L1221" s="7">
        <v>9405119090</v>
      </c>
      <c r="M1221" t="s">
        <v>10</v>
      </c>
      <c r="N1221">
        <v>6</v>
      </c>
      <c r="O1221" t="s">
        <v>958</v>
      </c>
      <c r="P1221">
        <v>3</v>
      </c>
      <c r="Q1221" s="12">
        <v>30000</v>
      </c>
      <c r="R1221" s="22">
        <v>35</v>
      </c>
      <c r="S1221" s="12">
        <v>4000</v>
      </c>
      <c r="T1221" s="12">
        <f>S1221/R1221</f>
        <v>114.28571428571429</v>
      </c>
      <c r="V1221" s="12">
        <v>4000</v>
      </c>
      <c r="W1221" t="s">
        <v>28</v>
      </c>
      <c r="X1221" t="s">
        <v>962</v>
      </c>
      <c r="Y1221" t="s">
        <v>1227</v>
      </c>
      <c r="AA1221">
        <v>597</v>
      </c>
      <c r="AB1221">
        <v>597</v>
      </c>
      <c r="AC1221">
        <v>9</v>
      </c>
      <c r="AE1221" t="s">
        <v>2845</v>
      </c>
    </row>
    <row r="1222" spans="1:31" x14ac:dyDescent="0.3">
      <c r="A1222" s="14" t="s">
        <v>25</v>
      </c>
      <c r="B1222" t="s">
        <v>929</v>
      </c>
      <c r="C1222" t="s">
        <v>886</v>
      </c>
      <c r="D1222" t="s">
        <v>57</v>
      </c>
      <c r="E1222" s="7">
        <v>871951451003699</v>
      </c>
      <c r="F1222" s="7">
        <v>911401869381</v>
      </c>
      <c r="G1222" t="s">
        <v>2765</v>
      </c>
      <c r="H1222" s="4">
        <v>2705</v>
      </c>
      <c r="I1222" s="4">
        <v>2705</v>
      </c>
      <c r="J1222" s="4">
        <f t="shared" si="49"/>
        <v>3246</v>
      </c>
      <c r="K1222" s="10">
        <v>0</v>
      </c>
      <c r="L1222" s="7">
        <v>9405119090</v>
      </c>
      <c r="M1222" t="s">
        <v>10</v>
      </c>
      <c r="N1222">
        <v>6</v>
      </c>
      <c r="O1222" t="s">
        <v>959</v>
      </c>
      <c r="P1222">
        <v>3</v>
      </c>
      <c r="Q1222" s="12">
        <v>30000</v>
      </c>
      <c r="R1222" s="22">
        <v>35</v>
      </c>
      <c r="S1222" s="12">
        <v>4000</v>
      </c>
      <c r="T1222" s="12">
        <f>S1222/R1222</f>
        <v>114.28571428571429</v>
      </c>
      <c r="V1222" s="12">
        <v>6500</v>
      </c>
      <c r="W1222" t="s">
        <v>28</v>
      </c>
      <c r="X1222" t="s">
        <v>962</v>
      </c>
      <c r="Y1222" t="s">
        <v>1227</v>
      </c>
      <c r="AA1222">
        <v>597</v>
      </c>
      <c r="AB1222">
        <v>597</v>
      </c>
      <c r="AC1222">
        <v>9</v>
      </c>
      <c r="AE1222" t="s">
        <v>2845</v>
      </c>
    </row>
    <row r="1223" spans="1:31" x14ac:dyDescent="0.3">
      <c r="A1223" s="14" t="s">
        <v>25</v>
      </c>
      <c r="B1223" t="s">
        <v>934</v>
      </c>
      <c r="C1223" t="s">
        <v>892</v>
      </c>
      <c r="D1223" t="s">
        <v>57</v>
      </c>
      <c r="E1223" s="7">
        <v>871951454464299</v>
      </c>
      <c r="F1223" s="7">
        <v>911401891182</v>
      </c>
      <c r="G1223" t="s">
        <v>677</v>
      </c>
      <c r="H1223" s="4">
        <v>640</v>
      </c>
      <c r="I1223" s="4">
        <v>640</v>
      </c>
      <c r="J1223" s="4">
        <f t="shared" si="49"/>
        <v>768</v>
      </c>
      <c r="K1223" s="10">
        <v>0</v>
      </c>
      <c r="L1223" s="7">
        <v>94059900</v>
      </c>
      <c r="M1223" t="s">
        <v>10</v>
      </c>
      <c r="N1223">
        <v>20</v>
      </c>
      <c r="O1223" t="s">
        <v>959</v>
      </c>
      <c r="P1223" t="s">
        <v>957</v>
      </c>
      <c r="Q1223" s="12" t="s">
        <v>1152</v>
      </c>
      <c r="AA1223">
        <v>1000</v>
      </c>
      <c r="AE1223" t="s">
        <v>2845</v>
      </c>
    </row>
    <row r="1224" spans="1:31" x14ac:dyDescent="0.3">
      <c r="A1224" s="14" t="s">
        <v>25</v>
      </c>
      <c r="B1224" t="s">
        <v>934</v>
      </c>
      <c r="C1224" t="s">
        <v>892</v>
      </c>
      <c r="D1224" t="s">
        <v>57</v>
      </c>
      <c r="E1224" s="7">
        <v>871951454463599</v>
      </c>
      <c r="F1224" s="7">
        <v>911401891082</v>
      </c>
      <c r="G1224" t="s">
        <v>678</v>
      </c>
      <c r="H1224" s="4">
        <v>640</v>
      </c>
      <c r="I1224" s="4">
        <v>640</v>
      </c>
      <c r="J1224" s="4">
        <f t="shared" si="49"/>
        <v>768</v>
      </c>
      <c r="K1224" s="10">
        <v>0</v>
      </c>
      <c r="L1224" s="7">
        <v>94059900</v>
      </c>
      <c r="M1224" t="s">
        <v>10</v>
      </c>
      <c r="N1224">
        <v>20</v>
      </c>
      <c r="O1224" t="s">
        <v>959</v>
      </c>
      <c r="P1224" t="s">
        <v>957</v>
      </c>
      <c r="Q1224" s="12" t="s">
        <v>1152</v>
      </c>
      <c r="AA1224">
        <v>1000</v>
      </c>
      <c r="AE1224" t="s">
        <v>2845</v>
      </c>
    </row>
    <row r="1225" spans="1:31" x14ac:dyDescent="0.3">
      <c r="A1225" s="14" t="s">
        <v>25</v>
      </c>
      <c r="B1225" t="s">
        <v>934</v>
      </c>
      <c r="C1225" t="s">
        <v>892</v>
      </c>
      <c r="D1225" t="s">
        <v>57</v>
      </c>
      <c r="E1225" s="7">
        <v>871951454466699</v>
      </c>
      <c r="F1225" s="7">
        <v>911401891382</v>
      </c>
      <c r="G1225" t="s">
        <v>679</v>
      </c>
      <c r="H1225" s="4">
        <v>1240</v>
      </c>
      <c r="I1225" s="4">
        <v>1240</v>
      </c>
      <c r="J1225" s="4">
        <f t="shared" si="49"/>
        <v>1488</v>
      </c>
      <c r="K1225" s="10">
        <v>0</v>
      </c>
      <c r="L1225" s="7">
        <v>94059900</v>
      </c>
      <c r="M1225" t="s">
        <v>10</v>
      </c>
      <c r="N1225">
        <v>20</v>
      </c>
      <c r="O1225" t="s">
        <v>959</v>
      </c>
      <c r="P1225" t="s">
        <v>957</v>
      </c>
      <c r="Q1225" s="12" t="s">
        <v>1152</v>
      </c>
      <c r="AA1225">
        <v>2000</v>
      </c>
      <c r="AE1225" t="s">
        <v>2845</v>
      </c>
    </row>
    <row r="1226" spans="1:31" x14ac:dyDescent="0.3">
      <c r="A1226" s="14" t="s">
        <v>25</v>
      </c>
      <c r="B1226" t="s">
        <v>934</v>
      </c>
      <c r="C1226" t="s">
        <v>892</v>
      </c>
      <c r="D1226" t="s">
        <v>57</v>
      </c>
      <c r="E1226" s="7">
        <v>871951454465999</v>
      </c>
      <c r="F1226" s="7">
        <v>911401891282</v>
      </c>
      <c r="G1226" t="s">
        <v>680</v>
      </c>
      <c r="H1226" s="4">
        <v>1240</v>
      </c>
      <c r="I1226" s="4">
        <v>1240</v>
      </c>
      <c r="J1226" s="4">
        <f t="shared" si="49"/>
        <v>1488</v>
      </c>
      <c r="K1226" s="10">
        <v>0</v>
      </c>
      <c r="L1226" s="7">
        <v>9405990090</v>
      </c>
      <c r="M1226" t="s">
        <v>10</v>
      </c>
      <c r="N1226">
        <v>20</v>
      </c>
      <c r="O1226" t="s">
        <v>959</v>
      </c>
      <c r="P1226" t="s">
        <v>957</v>
      </c>
      <c r="Q1226" s="12" t="s">
        <v>1152</v>
      </c>
      <c r="AA1226">
        <v>2000</v>
      </c>
      <c r="AE1226" t="s">
        <v>2845</v>
      </c>
    </row>
    <row r="1227" spans="1:31" x14ac:dyDescent="0.3">
      <c r="A1227" s="14" t="s">
        <v>25</v>
      </c>
      <c r="B1227" t="s">
        <v>934</v>
      </c>
      <c r="C1227" t="s">
        <v>900</v>
      </c>
      <c r="D1227" t="s">
        <v>57</v>
      </c>
      <c r="E1227" s="7">
        <v>692382864087399</v>
      </c>
      <c r="F1227" s="7">
        <v>911401560161</v>
      </c>
      <c r="G1227" t="s">
        <v>768</v>
      </c>
      <c r="H1227" s="4">
        <v>504.17</v>
      </c>
      <c r="I1227" s="4">
        <v>504.17</v>
      </c>
      <c r="J1227" s="4">
        <f t="shared" si="49"/>
        <v>605</v>
      </c>
      <c r="K1227" s="10">
        <v>0</v>
      </c>
      <c r="L1227" s="7">
        <v>8536900190</v>
      </c>
      <c r="M1227" t="s">
        <v>10</v>
      </c>
      <c r="N1227">
        <v>20</v>
      </c>
      <c r="O1227" t="s">
        <v>959</v>
      </c>
      <c r="P1227" t="s">
        <v>957</v>
      </c>
      <c r="Q1227" s="12" t="s">
        <v>1152</v>
      </c>
      <c r="AA1227">
        <v>1000</v>
      </c>
      <c r="AE1227" t="s">
        <v>1143</v>
      </c>
    </row>
    <row r="1228" spans="1:31" x14ac:dyDescent="0.3">
      <c r="A1228" s="14" t="s">
        <v>25</v>
      </c>
      <c r="B1228" t="s">
        <v>934</v>
      </c>
      <c r="C1228" t="s">
        <v>900</v>
      </c>
      <c r="D1228" t="s">
        <v>57</v>
      </c>
      <c r="E1228" s="7">
        <v>692382864086699</v>
      </c>
      <c r="F1228" s="7">
        <v>911401560061</v>
      </c>
      <c r="G1228" t="s">
        <v>769</v>
      </c>
      <c r="H1228" s="4">
        <v>504.17</v>
      </c>
      <c r="I1228" s="4">
        <v>504.17</v>
      </c>
      <c r="J1228" s="4">
        <f t="shared" si="49"/>
        <v>605</v>
      </c>
      <c r="K1228" s="10">
        <v>0</v>
      </c>
      <c r="L1228" s="7">
        <v>8536900190</v>
      </c>
      <c r="M1228" t="s">
        <v>10</v>
      </c>
      <c r="N1228">
        <v>20</v>
      </c>
      <c r="O1228" t="s">
        <v>959</v>
      </c>
      <c r="P1228" t="s">
        <v>957</v>
      </c>
      <c r="Q1228" s="12" t="s">
        <v>1152</v>
      </c>
      <c r="AA1228">
        <v>1000</v>
      </c>
      <c r="AE1228" t="s">
        <v>1143</v>
      </c>
    </row>
    <row r="1229" spans="1:31" x14ac:dyDescent="0.3">
      <c r="A1229" s="14" t="s">
        <v>25</v>
      </c>
      <c r="B1229" t="s">
        <v>934</v>
      </c>
      <c r="C1229" t="s">
        <v>900</v>
      </c>
      <c r="D1229" t="s">
        <v>57</v>
      </c>
      <c r="E1229" s="7">
        <v>692382864089799</v>
      </c>
      <c r="F1229" s="7">
        <v>911401560361</v>
      </c>
      <c r="G1229" t="s">
        <v>770</v>
      </c>
      <c r="H1229" s="4">
        <v>974.17</v>
      </c>
      <c r="I1229" s="4">
        <v>974.17</v>
      </c>
      <c r="J1229" s="4">
        <f t="shared" si="49"/>
        <v>1169</v>
      </c>
      <c r="K1229" s="10">
        <v>0</v>
      </c>
      <c r="L1229" s="7">
        <v>8536900190</v>
      </c>
      <c r="M1229" t="s">
        <v>10</v>
      </c>
      <c r="N1229">
        <v>20</v>
      </c>
      <c r="O1229" t="s">
        <v>959</v>
      </c>
      <c r="P1229" t="s">
        <v>957</v>
      </c>
      <c r="Q1229" s="12" t="s">
        <v>1152</v>
      </c>
      <c r="AA1229">
        <v>2000</v>
      </c>
      <c r="AE1229" t="s">
        <v>1143</v>
      </c>
    </row>
    <row r="1230" spans="1:31" x14ac:dyDescent="0.3">
      <c r="A1230" s="14" t="s">
        <v>25</v>
      </c>
      <c r="B1230" t="s">
        <v>934</v>
      </c>
      <c r="C1230" t="s">
        <v>900</v>
      </c>
      <c r="D1230" t="s">
        <v>57</v>
      </c>
      <c r="E1230" s="7">
        <v>692382864088099</v>
      </c>
      <c r="F1230" s="7">
        <v>911401560261</v>
      </c>
      <c r="G1230" t="s">
        <v>771</v>
      </c>
      <c r="H1230" s="4">
        <v>974.17</v>
      </c>
      <c r="I1230" s="4">
        <v>974.17</v>
      </c>
      <c r="J1230" s="4">
        <f t="shared" si="49"/>
        <v>1169</v>
      </c>
      <c r="K1230" s="10">
        <v>0</v>
      </c>
      <c r="L1230" s="7">
        <v>8536900190</v>
      </c>
      <c r="M1230" t="s">
        <v>10</v>
      </c>
      <c r="N1230">
        <v>20</v>
      </c>
      <c r="O1230" t="s">
        <v>959</v>
      </c>
      <c r="P1230" t="s">
        <v>957</v>
      </c>
      <c r="Q1230" s="12" t="s">
        <v>1152</v>
      </c>
      <c r="AA1230">
        <v>2000</v>
      </c>
      <c r="AE1230" t="s">
        <v>1143</v>
      </c>
    </row>
    <row r="1231" spans="1:31" x14ac:dyDescent="0.3">
      <c r="A1231" t="s">
        <v>25</v>
      </c>
      <c r="B1231" t="s">
        <v>902</v>
      </c>
      <c r="C1231" t="s">
        <v>2603</v>
      </c>
      <c r="D1231" t="s">
        <v>57</v>
      </c>
      <c r="E1231" s="7">
        <v>871869606962200</v>
      </c>
      <c r="F1231" s="7">
        <v>911401850680</v>
      </c>
      <c r="G1231" t="s">
        <v>1788</v>
      </c>
      <c r="I1231" s="4">
        <v>3900</v>
      </c>
      <c r="J1231" s="4">
        <f t="shared" si="49"/>
        <v>4680</v>
      </c>
      <c r="K1231" s="10" t="s">
        <v>1149</v>
      </c>
      <c r="M1231" t="s">
        <v>10</v>
      </c>
      <c r="N1231">
        <v>1</v>
      </c>
      <c r="O1231" t="s">
        <v>958</v>
      </c>
      <c r="P1231">
        <v>3</v>
      </c>
      <c r="Q1231" s="12">
        <v>50000</v>
      </c>
      <c r="AD1231" s="15" t="s">
        <v>2202</v>
      </c>
      <c r="AE1231" t="s">
        <v>2845</v>
      </c>
    </row>
    <row r="1232" spans="1:31" x14ac:dyDescent="0.3">
      <c r="A1232" s="14" t="s">
        <v>25</v>
      </c>
      <c r="B1232" t="s">
        <v>929</v>
      </c>
      <c r="C1232" t="s">
        <v>895</v>
      </c>
      <c r="D1232" t="s">
        <v>57</v>
      </c>
      <c r="E1232" s="7">
        <v>872016973685699</v>
      </c>
      <c r="F1232" s="7">
        <v>911401892185</v>
      </c>
      <c r="G1232" t="s">
        <v>2655</v>
      </c>
      <c r="H1232" s="4">
        <v>1700</v>
      </c>
      <c r="I1232" s="4">
        <v>1778</v>
      </c>
      <c r="J1232" s="4">
        <f t="shared" si="49"/>
        <v>2133.6</v>
      </c>
      <c r="K1232" s="10">
        <v>4.5882352941176485E-2</v>
      </c>
      <c r="L1232" s="7">
        <v>9405119090</v>
      </c>
      <c r="M1232" t="s">
        <v>10</v>
      </c>
      <c r="N1232">
        <v>4</v>
      </c>
      <c r="O1232" t="s">
        <v>958</v>
      </c>
      <c r="P1232">
        <v>3</v>
      </c>
      <c r="Q1232" s="12">
        <v>50000</v>
      </c>
      <c r="R1232" s="22">
        <v>34</v>
      </c>
      <c r="S1232" s="12">
        <v>4100</v>
      </c>
      <c r="T1232" s="12">
        <f t="shared" ref="T1232:T1264" si="51">S1232/R1232</f>
        <v>120.58823529411765</v>
      </c>
      <c r="U1232" s="12" t="s">
        <v>1054</v>
      </c>
      <c r="V1232" s="12">
        <v>4000</v>
      </c>
      <c r="W1232" t="s">
        <v>28</v>
      </c>
      <c r="X1232" t="s">
        <v>962</v>
      </c>
      <c r="Y1232" t="s">
        <v>967</v>
      </c>
      <c r="AA1232">
        <v>595</v>
      </c>
      <c r="AB1232">
        <v>595</v>
      </c>
      <c r="AC1232">
        <v>40</v>
      </c>
      <c r="AD1232" s="15" t="s">
        <v>1186</v>
      </c>
      <c r="AE1232" t="s">
        <v>2845</v>
      </c>
    </row>
    <row r="1233" spans="1:31" x14ac:dyDescent="0.3">
      <c r="A1233" s="14" t="s">
        <v>25</v>
      </c>
      <c r="B1233" t="s">
        <v>929</v>
      </c>
      <c r="C1233" t="s">
        <v>895</v>
      </c>
      <c r="D1233" t="s">
        <v>57</v>
      </c>
      <c r="E1233" s="7">
        <v>872016973691799</v>
      </c>
      <c r="F1233" s="7">
        <v>911401892385</v>
      </c>
      <c r="G1233" t="s">
        <v>734</v>
      </c>
      <c r="H1233" s="4">
        <v>1650</v>
      </c>
      <c r="I1233" s="4">
        <v>1725</v>
      </c>
      <c r="J1233" s="4">
        <f t="shared" si="49"/>
        <v>2070</v>
      </c>
      <c r="K1233" s="10">
        <v>4.5454545454545414E-2</v>
      </c>
      <c r="L1233" s="7">
        <v>9405119090</v>
      </c>
      <c r="M1233" t="s">
        <v>10</v>
      </c>
      <c r="N1233">
        <v>4</v>
      </c>
      <c r="O1233" t="s">
        <v>958</v>
      </c>
      <c r="P1233">
        <v>3</v>
      </c>
      <c r="Q1233" s="12">
        <v>50000</v>
      </c>
      <c r="R1233" s="22">
        <v>34</v>
      </c>
      <c r="S1233" s="12">
        <v>4100</v>
      </c>
      <c r="T1233" s="12">
        <f t="shared" si="51"/>
        <v>120.58823529411765</v>
      </c>
      <c r="U1233" s="12" t="s">
        <v>1054</v>
      </c>
      <c r="V1233" s="12">
        <v>4000</v>
      </c>
      <c r="W1233" t="s">
        <v>28</v>
      </c>
      <c r="X1233" t="s">
        <v>962</v>
      </c>
      <c r="Y1233" t="s">
        <v>967</v>
      </c>
      <c r="AA1233">
        <v>595</v>
      </c>
      <c r="AB1233">
        <v>595</v>
      </c>
      <c r="AC1233">
        <v>40</v>
      </c>
      <c r="AD1233" s="15" t="s">
        <v>1187</v>
      </c>
      <c r="AE1233" t="s">
        <v>2845</v>
      </c>
    </row>
    <row r="1234" spans="1:31" x14ac:dyDescent="0.3">
      <c r="A1234" s="14" t="s">
        <v>25</v>
      </c>
      <c r="B1234" t="s">
        <v>929</v>
      </c>
      <c r="C1234" t="s">
        <v>895</v>
      </c>
      <c r="D1234" t="s">
        <v>57</v>
      </c>
      <c r="E1234" s="7">
        <v>872016973684999</v>
      </c>
      <c r="F1234" s="7">
        <v>911401892085</v>
      </c>
      <c r="G1234" t="s">
        <v>735</v>
      </c>
      <c r="H1234" s="4">
        <v>1950</v>
      </c>
      <c r="I1234" s="4">
        <v>2050</v>
      </c>
      <c r="J1234" s="4">
        <f t="shared" si="49"/>
        <v>2460</v>
      </c>
      <c r="K1234" s="10">
        <v>5.1282051282051322E-2</v>
      </c>
      <c r="L1234" s="7">
        <v>9405119090</v>
      </c>
      <c r="M1234" t="s">
        <v>10</v>
      </c>
      <c r="N1234">
        <v>4</v>
      </c>
      <c r="O1234" t="s">
        <v>958</v>
      </c>
      <c r="P1234">
        <v>3</v>
      </c>
      <c r="Q1234" s="12">
        <v>50000</v>
      </c>
      <c r="R1234" s="22">
        <v>34</v>
      </c>
      <c r="S1234" s="12">
        <v>4100</v>
      </c>
      <c r="T1234" s="12">
        <f t="shared" si="51"/>
        <v>120.58823529411765</v>
      </c>
      <c r="U1234" s="12" t="s">
        <v>1181</v>
      </c>
      <c r="V1234" s="12">
        <v>4000</v>
      </c>
      <c r="W1234" t="s">
        <v>28</v>
      </c>
      <c r="X1234" t="s">
        <v>962</v>
      </c>
      <c r="Y1234" t="s">
        <v>967</v>
      </c>
      <c r="AA1234">
        <v>595</v>
      </c>
      <c r="AB1234">
        <v>595</v>
      </c>
      <c r="AC1234">
        <v>40</v>
      </c>
      <c r="AE1234" t="s">
        <v>2845</v>
      </c>
    </row>
    <row r="1235" spans="1:31" x14ac:dyDescent="0.3">
      <c r="A1235" s="14" t="s">
        <v>25</v>
      </c>
      <c r="B1235" t="s">
        <v>929</v>
      </c>
      <c r="C1235" t="s">
        <v>895</v>
      </c>
      <c r="D1235" t="s">
        <v>57</v>
      </c>
      <c r="E1235" s="7">
        <v>872016973690099</v>
      </c>
      <c r="F1235" s="7">
        <v>911401892285</v>
      </c>
      <c r="G1235" t="s">
        <v>736</v>
      </c>
      <c r="H1235" s="4">
        <v>1900</v>
      </c>
      <c r="I1235" s="4">
        <v>1986.3999999999999</v>
      </c>
      <c r="J1235" s="4">
        <f t="shared" si="49"/>
        <v>2383.6799999999998</v>
      </c>
      <c r="K1235" s="10">
        <v>4.5473684210526333E-2</v>
      </c>
      <c r="L1235" s="7">
        <v>9405119090</v>
      </c>
      <c r="M1235" t="s">
        <v>10</v>
      </c>
      <c r="N1235">
        <v>4</v>
      </c>
      <c r="O1235" t="s">
        <v>958</v>
      </c>
      <c r="P1235">
        <v>3</v>
      </c>
      <c r="Q1235" s="12">
        <v>50000</v>
      </c>
      <c r="R1235" s="22">
        <v>34</v>
      </c>
      <c r="S1235" s="12">
        <v>4100</v>
      </c>
      <c r="T1235" s="12">
        <f t="shared" si="51"/>
        <v>120.58823529411765</v>
      </c>
      <c r="U1235" s="12" t="s">
        <v>1181</v>
      </c>
      <c r="V1235" s="12">
        <v>4000</v>
      </c>
      <c r="W1235" t="s">
        <v>28</v>
      </c>
      <c r="X1235" t="s">
        <v>962</v>
      </c>
      <c r="Y1235" t="s">
        <v>967</v>
      </c>
      <c r="AA1235">
        <v>595</v>
      </c>
      <c r="AB1235">
        <v>595</v>
      </c>
      <c r="AC1235">
        <v>40</v>
      </c>
      <c r="AD1235" s="15" t="s">
        <v>1188</v>
      </c>
      <c r="AE1235" t="s">
        <v>2845</v>
      </c>
    </row>
    <row r="1236" spans="1:31" x14ac:dyDescent="0.3">
      <c r="A1236" s="14" t="s">
        <v>25</v>
      </c>
      <c r="B1236" t="s">
        <v>935</v>
      </c>
      <c r="C1236" t="s">
        <v>951</v>
      </c>
      <c r="D1236" t="s">
        <v>57</v>
      </c>
      <c r="E1236" s="7">
        <v>871016335937399</v>
      </c>
      <c r="F1236" s="7">
        <v>911401873780</v>
      </c>
      <c r="G1236" t="s">
        <v>949</v>
      </c>
      <c r="H1236" s="4">
        <v>1424</v>
      </c>
      <c r="I1236" s="4">
        <v>1424</v>
      </c>
      <c r="J1236" s="4">
        <f t="shared" si="49"/>
        <v>1708.8</v>
      </c>
      <c r="K1236" s="10">
        <v>0</v>
      </c>
      <c r="L1236" s="7">
        <v>9405119090</v>
      </c>
      <c r="M1236" t="s">
        <v>10</v>
      </c>
      <c r="N1236">
        <v>10</v>
      </c>
      <c r="O1236" t="s">
        <v>959</v>
      </c>
      <c r="P1236">
        <v>2</v>
      </c>
      <c r="Q1236" s="12">
        <v>30000</v>
      </c>
      <c r="R1236" s="22">
        <v>33</v>
      </c>
      <c r="S1236" s="12">
        <v>3000</v>
      </c>
      <c r="T1236" s="12">
        <f t="shared" si="51"/>
        <v>90.909090909090907</v>
      </c>
      <c r="V1236" s="12">
        <v>4000</v>
      </c>
      <c r="W1236" t="s">
        <v>28</v>
      </c>
      <c r="X1236" t="s">
        <v>962</v>
      </c>
      <c r="Y1236" t="s">
        <v>967</v>
      </c>
      <c r="Z1236">
        <v>80</v>
      </c>
      <c r="AA1236">
        <v>201</v>
      </c>
      <c r="AD1236" s="15" t="s">
        <v>1228</v>
      </c>
      <c r="AE1236" t="s">
        <v>1143</v>
      </c>
    </row>
    <row r="1237" spans="1:31" x14ac:dyDescent="0.3">
      <c r="A1237" s="14" t="s">
        <v>25</v>
      </c>
      <c r="B1237" t="s">
        <v>935</v>
      </c>
      <c r="C1237" t="s">
        <v>892</v>
      </c>
      <c r="D1237" t="s">
        <v>57</v>
      </c>
      <c r="E1237" s="7">
        <v>871951454423999</v>
      </c>
      <c r="F1237" s="7">
        <v>911401889882</v>
      </c>
      <c r="G1237" t="s">
        <v>681</v>
      </c>
      <c r="H1237" s="4">
        <v>840</v>
      </c>
      <c r="I1237" s="4">
        <v>840</v>
      </c>
      <c r="J1237" s="4">
        <f t="shared" si="49"/>
        <v>1008</v>
      </c>
      <c r="K1237" s="10">
        <v>0</v>
      </c>
      <c r="L1237" s="7">
        <v>9405119090</v>
      </c>
      <c r="M1237" t="s">
        <v>10</v>
      </c>
      <c r="N1237">
        <v>30</v>
      </c>
      <c r="O1237" t="s">
        <v>959</v>
      </c>
      <c r="P1237">
        <v>2</v>
      </c>
      <c r="Q1237" s="12">
        <v>20000</v>
      </c>
      <c r="R1237" s="22">
        <v>20</v>
      </c>
      <c r="S1237" s="12">
        <v>1700</v>
      </c>
      <c r="T1237" s="12">
        <f t="shared" si="51"/>
        <v>85</v>
      </c>
      <c r="U1237" s="12" t="s">
        <v>1100</v>
      </c>
      <c r="V1237" s="12">
        <v>3000</v>
      </c>
      <c r="W1237" t="s">
        <v>28</v>
      </c>
      <c r="X1237" t="s">
        <v>962</v>
      </c>
      <c r="Y1237" t="s">
        <v>967</v>
      </c>
      <c r="AA1237">
        <v>215</v>
      </c>
      <c r="AB1237">
        <v>65</v>
      </c>
      <c r="AC1237">
        <v>93</v>
      </c>
      <c r="AD1237" s="15" t="s">
        <v>1229</v>
      </c>
      <c r="AE1237" t="s">
        <v>2841</v>
      </c>
    </row>
    <row r="1238" spans="1:31" x14ac:dyDescent="0.3">
      <c r="A1238" s="14" t="s">
        <v>25</v>
      </c>
      <c r="B1238" t="s">
        <v>935</v>
      </c>
      <c r="C1238" t="s">
        <v>892</v>
      </c>
      <c r="D1238" t="s">
        <v>57</v>
      </c>
      <c r="E1238" s="7">
        <v>871951454419299</v>
      </c>
      <c r="F1238" s="7">
        <v>911401889482</v>
      </c>
      <c r="G1238" t="s">
        <v>682</v>
      </c>
      <c r="H1238" s="4">
        <v>840</v>
      </c>
      <c r="I1238" s="4">
        <v>840</v>
      </c>
      <c r="J1238" s="4">
        <f t="shared" si="49"/>
        <v>1008</v>
      </c>
      <c r="K1238" s="10">
        <v>0</v>
      </c>
      <c r="L1238" s="7">
        <v>9405119090</v>
      </c>
      <c r="M1238" t="s">
        <v>10</v>
      </c>
      <c r="N1238">
        <v>30</v>
      </c>
      <c r="O1238" t="s">
        <v>959</v>
      </c>
      <c r="P1238">
        <v>2</v>
      </c>
      <c r="Q1238" s="12">
        <v>20000</v>
      </c>
      <c r="R1238" s="22">
        <v>20</v>
      </c>
      <c r="S1238" s="12">
        <v>1700</v>
      </c>
      <c r="T1238" s="12">
        <f t="shared" si="51"/>
        <v>85</v>
      </c>
      <c r="U1238" s="12" t="s">
        <v>1100</v>
      </c>
      <c r="V1238" s="12">
        <v>3000</v>
      </c>
      <c r="W1238" t="s">
        <v>28</v>
      </c>
      <c r="X1238" t="s">
        <v>962</v>
      </c>
      <c r="Y1238" t="s">
        <v>967</v>
      </c>
      <c r="AA1238">
        <v>215</v>
      </c>
      <c r="AB1238">
        <v>65</v>
      </c>
      <c r="AC1238">
        <v>93</v>
      </c>
      <c r="AD1238" s="15" t="s">
        <v>1230</v>
      </c>
      <c r="AE1238" t="s">
        <v>2841</v>
      </c>
    </row>
    <row r="1239" spans="1:31" x14ac:dyDescent="0.3">
      <c r="A1239" s="14" t="s">
        <v>25</v>
      </c>
      <c r="B1239" t="s">
        <v>935</v>
      </c>
      <c r="C1239" t="s">
        <v>892</v>
      </c>
      <c r="D1239" t="s">
        <v>57</v>
      </c>
      <c r="E1239" s="7">
        <v>871951454424699</v>
      </c>
      <c r="F1239" s="7">
        <v>911401889982</v>
      </c>
      <c r="G1239" t="s">
        <v>683</v>
      </c>
      <c r="H1239" s="4">
        <v>840</v>
      </c>
      <c r="I1239" s="4">
        <v>840</v>
      </c>
      <c r="J1239" s="4">
        <f t="shared" si="49"/>
        <v>1008</v>
      </c>
      <c r="K1239" s="10">
        <v>0</v>
      </c>
      <c r="L1239" s="7">
        <v>9405119090</v>
      </c>
      <c r="M1239" t="s">
        <v>10</v>
      </c>
      <c r="N1239">
        <v>30</v>
      </c>
      <c r="O1239" t="s">
        <v>959</v>
      </c>
      <c r="P1239">
        <v>2</v>
      </c>
      <c r="Q1239" s="12">
        <v>20000</v>
      </c>
      <c r="R1239" s="22">
        <v>20</v>
      </c>
      <c r="S1239" s="12">
        <v>1700</v>
      </c>
      <c r="T1239" s="12">
        <f t="shared" si="51"/>
        <v>85</v>
      </c>
      <c r="U1239" s="12" t="s">
        <v>1007</v>
      </c>
      <c r="V1239" s="12">
        <v>3000</v>
      </c>
      <c r="W1239" t="s">
        <v>28</v>
      </c>
      <c r="X1239" t="s">
        <v>962</v>
      </c>
      <c r="Y1239" t="s">
        <v>967</v>
      </c>
      <c r="AA1239">
        <v>215</v>
      </c>
      <c r="AB1239">
        <v>65</v>
      </c>
      <c r="AC1239">
        <v>93</v>
      </c>
      <c r="AD1239" s="15" t="s">
        <v>1231</v>
      </c>
      <c r="AE1239" t="s">
        <v>2841</v>
      </c>
    </row>
    <row r="1240" spans="1:31" x14ac:dyDescent="0.3">
      <c r="A1240" s="14" t="s">
        <v>25</v>
      </c>
      <c r="B1240" t="s">
        <v>935</v>
      </c>
      <c r="C1240" t="s">
        <v>892</v>
      </c>
      <c r="D1240" t="s">
        <v>57</v>
      </c>
      <c r="E1240" s="7">
        <v>871951454420899</v>
      </c>
      <c r="F1240" s="7">
        <v>911401889582</v>
      </c>
      <c r="G1240" t="s">
        <v>684</v>
      </c>
      <c r="H1240" s="4">
        <v>840</v>
      </c>
      <c r="I1240" s="4">
        <v>840</v>
      </c>
      <c r="J1240" s="4">
        <f t="shared" si="49"/>
        <v>1008</v>
      </c>
      <c r="K1240" s="10">
        <v>0</v>
      </c>
      <c r="L1240" s="7">
        <v>9405119090</v>
      </c>
      <c r="M1240" t="s">
        <v>10</v>
      </c>
      <c r="N1240">
        <v>30</v>
      </c>
      <c r="O1240" t="s">
        <v>959</v>
      </c>
      <c r="P1240">
        <v>2</v>
      </c>
      <c r="Q1240" s="12">
        <v>20000</v>
      </c>
      <c r="R1240" s="22">
        <v>20</v>
      </c>
      <c r="S1240" s="12">
        <v>1700</v>
      </c>
      <c r="T1240" s="12">
        <f t="shared" si="51"/>
        <v>85</v>
      </c>
      <c r="U1240" s="12" t="s">
        <v>1007</v>
      </c>
      <c r="V1240" s="12">
        <v>3000</v>
      </c>
      <c r="W1240" t="s">
        <v>28</v>
      </c>
      <c r="X1240" t="s">
        <v>962</v>
      </c>
      <c r="Y1240" t="s">
        <v>967</v>
      </c>
      <c r="AA1240">
        <v>215</v>
      </c>
      <c r="AB1240">
        <v>65</v>
      </c>
      <c r="AC1240">
        <v>93</v>
      </c>
      <c r="AD1240" s="15" t="s">
        <v>1232</v>
      </c>
      <c r="AE1240" t="s">
        <v>2841</v>
      </c>
    </row>
    <row r="1241" spans="1:31" x14ac:dyDescent="0.3">
      <c r="A1241" s="14" t="s">
        <v>25</v>
      </c>
      <c r="B1241" t="s">
        <v>935</v>
      </c>
      <c r="C1241" t="s">
        <v>892</v>
      </c>
      <c r="D1241" t="s">
        <v>57</v>
      </c>
      <c r="E1241" s="7">
        <v>871951454425399</v>
      </c>
      <c r="F1241" s="7">
        <v>911401890082</v>
      </c>
      <c r="G1241" t="s">
        <v>685</v>
      </c>
      <c r="H1241" s="4">
        <v>840</v>
      </c>
      <c r="I1241" s="4">
        <v>840</v>
      </c>
      <c r="J1241" s="4">
        <f t="shared" si="49"/>
        <v>1008</v>
      </c>
      <c r="K1241" s="10">
        <v>0</v>
      </c>
      <c r="L1241" s="7">
        <v>9405119090</v>
      </c>
      <c r="M1241" t="s">
        <v>10</v>
      </c>
      <c r="N1241">
        <v>30</v>
      </c>
      <c r="O1241" t="s">
        <v>959</v>
      </c>
      <c r="P1241">
        <v>2</v>
      </c>
      <c r="Q1241" s="12">
        <v>20000</v>
      </c>
      <c r="R1241" s="22">
        <v>20</v>
      </c>
      <c r="S1241" s="12">
        <v>1700</v>
      </c>
      <c r="T1241" s="12">
        <f t="shared" si="51"/>
        <v>85</v>
      </c>
      <c r="U1241" s="12" t="s">
        <v>1100</v>
      </c>
      <c r="V1241" s="12">
        <v>4000</v>
      </c>
      <c r="W1241" t="s">
        <v>28</v>
      </c>
      <c r="X1241" t="s">
        <v>962</v>
      </c>
      <c r="Y1241" t="s">
        <v>967</v>
      </c>
      <c r="AA1241">
        <v>215</v>
      </c>
      <c r="AB1241">
        <v>65</v>
      </c>
      <c r="AC1241">
        <v>93</v>
      </c>
      <c r="AD1241" s="15" t="s">
        <v>1233</v>
      </c>
      <c r="AE1241" t="s">
        <v>2841</v>
      </c>
    </row>
    <row r="1242" spans="1:31" x14ac:dyDescent="0.3">
      <c r="A1242" s="14" t="s">
        <v>25</v>
      </c>
      <c r="B1242" t="s">
        <v>935</v>
      </c>
      <c r="C1242" t="s">
        <v>892</v>
      </c>
      <c r="D1242" t="s">
        <v>57</v>
      </c>
      <c r="E1242" s="7">
        <v>871951454421599</v>
      </c>
      <c r="F1242" s="7">
        <v>911401889682</v>
      </c>
      <c r="G1242" t="s">
        <v>686</v>
      </c>
      <c r="H1242" s="4">
        <v>840</v>
      </c>
      <c r="I1242" s="4">
        <v>840</v>
      </c>
      <c r="J1242" s="4">
        <f t="shared" si="49"/>
        <v>1008</v>
      </c>
      <c r="K1242" s="10">
        <v>0</v>
      </c>
      <c r="L1242" s="7">
        <v>9405119090</v>
      </c>
      <c r="M1242" t="s">
        <v>10</v>
      </c>
      <c r="N1242">
        <v>30</v>
      </c>
      <c r="O1242" t="s">
        <v>959</v>
      </c>
      <c r="P1242">
        <v>2</v>
      </c>
      <c r="Q1242" s="12">
        <v>20000</v>
      </c>
      <c r="R1242" s="22">
        <v>20</v>
      </c>
      <c r="S1242" s="12">
        <v>1700</v>
      </c>
      <c r="T1242" s="12">
        <f t="shared" si="51"/>
        <v>85</v>
      </c>
      <c r="U1242" s="12" t="s">
        <v>1100</v>
      </c>
      <c r="V1242" s="12">
        <v>4000</v>
      </c>
      <c r="W1242" t="s">
        <v>28</v>
      </c>
      <c r="X1242" t="s">
        <v>962</v>
      </c>
      <c r="Y1242" t="s">
        <v>967</v>
      </c>
      <c r="AA1242">
        <v>215</v>
      </c>
      <c r="AB1242">
        <v>65</v>
      </c>
      <c r="AC1242">
        <v>93</v>
      </c>
      <c r="AD1242" s="15" t="s">
        <v>1234</v>
      </c>
      <c r="AE1242" t="s">
        <v>2841</v>
      </c>
    </row>
    <row r="1243" spans="1:31" x14ac:dyDescent="0.3">
      <c r="A1243" s="14" t="s">
        <v>25</v>
      </c>
      <c r="B1243" t="s">
        <v>935</v>
      </c>
      <c r="C1243" t="s">
        <v>892</v>
      </c>
      <c r="D1243" t="s">
        <v>57</v>
      </c>
      <c r="E1243" s="7">
        <v>871951454426099</v>
      </c>
      <c r="F1243" s="7">
        <v>911401890182</v>
      </c>
      <c r="G1243" t="s">
        <v>687</v>
      </c>
      <c r="H1243" s="4">
        <v>840</v>
      </c>
      <c r="I1243" s="4">
        <v>840</v>
      </c>
      <c r="J1243" s="4">
        <f t="shared" si="49"/>
        <v>1008</v>
      </c>
      <c r="K1243" s="10">
        <v>0</v>
      </c>
      <c r="L1243" s="7">
        <v>9405119090</v>
      </c>
      <c r="M1243" t="s">
        <v>10</v>
      </c>
      <c r="N1243">
        <v>30</v>
      </c>
      <c r="O1243" t="s">
        <v>959</v>
      </c>
      <c r="P1243">
        <v>2</v>
      </c>
      <c r="Q1243" s="12">
        <v>20000</v>
      </c>
      <c r="R1243" s="22">
        <v>20</v>
      </c>
      <c r="S1243" s="12">
        <v>1700</v>
      </c>
      <c r="T1243" s="12">
        <f t="shared" si="51"/>
        <v>85</v>
      </c>
      <c r="U1243" s="12" t="s">
        <v>1007</v>
      </c>
      <c r="V1243" s="12">
        <v>4000</v>
      </c>
      <c r="W1243" t="s">
        <v>28</v>
      </c>
      <c r="X1243" t="s">
        <v>962</v>
      </c>
      <c r="Y1243" t="s">
        <v>967</v>
      </c>
      <c r="AA1243">
        <v>215</v>
      </c>
      <c r="AB1243">
        <v>65</v>
      </c>
      <c r="AC1243">
        <v>93</v>
      </c>
      <c r="AD1243" s="15" t="s">
        <v>1235</v>
      </c>
      <c r="AE1243" t="s">
        <v>2841</v>
      </c>
    </row>
    <row r="1244" spans="1:31" x14ac:dyDescent="0.3">
      <c r="A1244" s="14" t="s">
        <v>25</v>
      </c>
      <c r="B1244" t="s">
        <v>935</v>
      </c>
      <c r="C1244" t="s">
        <v>892</v>
      </c>
      <c r="D1244" t="s">
        <v>57</v>
      </c>
      <c r="E1244" s="7">
        <v>871951454422299</v>
      </c>
      <c r="F1244" s="7">
        <v>911401889782</v>
      </c>
      <c r="G1244" t="s">
        <v>688</v>
      </c>
      <c r="H1244" s="4">
        <v>840</v>
      </c>
      <c r="I1244" s="4">
        <v>840</v>
      </c>
      <c r="J1244" s="4">
        <f t="shared" si="49"/>
        <v>1008</v>
      </c>
      <c r="K1244" s="10">
        <v>0</v>
      </c>
      <c r="L1244" s="7">
        <v>9405119090</v>
      </c>
      <c r="M1244" t="s">
        <v>10</v>
      </c>
      <c r="N1244">
        <v>30</v>
      </c>
      <c r="O1244" t="s">
        <v>959</v>
      </c>
      <c r="P1244">
        <v>2</v>
      </c>
      <c r="Q1244" s="12">
        <v>20000</v>
      </c>
      <c r="R1244" s="22">
        <v>20</v>
      </c>
      <c r="S1244" s="12">
        <v>1700</v>
      </c>
      <c r="T1244" s="12">
        <f t="shared" si="51"/>
        <v>85</v>
      </c>
      <c r="U1244" s="12" t="s">
        <v>1007</v>
      </c>
      <c r="V1244" s="12">
        <v>4000</v>
      </c>
      <c r="W1244" t="s">
        <v>28</v>
      </c>
      <c r="X1244" t="s">
        <v>962</v>
      </c>
      <c r="Y1244" t="s">
        <v>967</v>
      </c>
      <c r="AA1244">
        <v>215</v>
      </c>
      <c r="AB1244">
        <v>65</v>
      </c>
      <c r="AC1244">
        <v>93</v>
      </c>
      <c r="AD1244" s="15" t="s">
        <v>1236</v>
      </c>
      <c r="AE1244" t="s">
        <v>2841</v>
      </c>
    </row>
    <row r="1245" spans="1:31" x14ac:dyDescent="0.3">
      <c r="A1245" s="14" t="s">
        <v>25</v>
      </c>
      <c r="B1245" t="s">
        <v>935</v>
      </c>
      <c r="C1245" t="s">
        <v>892</v>
      </c>
      <c r="D1245" t="s">
        <v>57</v>
      </c>
      <c r="E1245" s="7">
        <v>871951454431499</v>
      </c>
      <c r="F1245" s="7">
        <v>911401890682</v>
      </c>
      <c r="G1245" t="s">
        <v>689</v>
      </c>
      <c r="H1245" s="4">
        <v>1200</v>
      </c>
      <c r="I1245" s="4">
        <v>1200</v>
      </c>
      <c r="J1245" s="4">
        <f t="shared" si="49"/>
        <v>1440</v>
      </c>
      <c r="K1245" s="10">
        <v>0</v>
      </c>
      <c r="L1245" s="7">
        <v>9405119090</v>
      </c>
      <c r="M1245" t="s">
        <v>10</v>
      </c>
      <c r="N1245">
        <v>24</v>
      </c>
      <c r="O1245" t="s">
        <v>959</v>
      </c>
      <c r="P1245">
        <v>2</v>
      </c>
      <c r="Q1245" s="12">
        <v>20000</v>
      </c>
      <c r="R1245" s="22">
        <v>30</v>
      </c>
      <c r="S1245" s="12">
        <v>2500</v>
      </c>
      <c r="T1245" s="12">
        <f t="shared" si="51"/>
        <v>83.333333333333329</v>
      </c>
      <c r="U1245" s="12" t="s">
        <v>1100</v>
      </c>
      <c r="V1245" s="12">
        <v>3000</v>
      </c>
      <c r="W1245" t="s">
        <v>28</v>
      </c>
      <c r="X1245" t="s">
        <v>962</v>
      </c>
      <c r="Y1245" t="s">
        <v>967</v>
      </c>
      <c r="AA1245">
        <v>235</v>
      </c>
      <c r="AB1245">
        <v>76</v>
      </c>
      <c r="AC1245">
        <v>93</v>
      </c>
      <c r="AD1245" s="15" t="s">
        <v>1237</v>
      </c>
      <c r="AE1245" t="s">
        <v>2841</v>
      </c>
    </row>
    <row r="1246" spans="1:31" x14ac:dyDescent="0.3">
      <c r="A1246" s="14" t="s">
        <v>25</v>
      </c>
      <c r="B1246" t="s">
        <v>935</v>
      </c>
      <c r="C1246" t="s">
        <v>892</v>
      </c>
      <c r="D1246" t="s">
        <v>57</v>
      </c>
      <c r="E1246" s="7">
        <v>871951454427799</v>
      </c>
      <c r="F1246" s="7">
        <v>911401890282</v>
      </c>
      <c r="G1246" t="s">
        <v>690</v>
      </c>
      <c r="H1246" s="4">
        <v>1200</v>
      </c>
      <c r="I1246" s="4">
        <v>1200</v>
      </c>
      <c r="J1246" s="4">
        <f t="shared" si="49"/>
        <v>1440</v>
      </c>
      <c r="K1246" s="10">
        <v>0</v>
      </c>
      <c r="L1246" s="7">
        <v>9405119090</v>
      </c>
      <c r="M1246" t="s">
        <v>10</v>
      </c>
      <c r="N1246">
        <v>24</v>
      </c>
      <c r="O1246" t="s">
        <v>959</v>
      </c>
      <c r="P1246">
        <v>2</v>
      </c>
      <c r="Q1246" s="12">
        <v>20000</v>
      </c>
      <c r="R1246" s="22">
        <v>30</v>
      </c>
      <c r="S1246" s="12">
        <v>2500</v>
      </c>
      <c r="T1246" s="12">
        <f t="shared" si="51"/>
        <v>83.333333333333329</v>
      </c>
      <c r="U1246" s="12" t="s">
        <v>1100</v>
      </c>
      <c r="V1246" s="12">
        <v>3000</v>
      </c>
      <c r="W1246" t="s">
        <v>28</v>
      </c>
      <c r="X1246" t="s">
        <v>962</v>
      </c>
      <c r="Y1246" t="s">
        <v>967</v>
      </c>
      <c r="AA1246">
        <v>235</v>
      </c>
      <c r="AB1246">
        <v>76</v>
      </c>
      <c r="AC1246">
        <v>93</v>
      </c>
      <c r="AD1246" s="15" t="s">
        <v>1238</v>
      </c>
      <c r="AE1246" t="s">
        <v>2841</v>
      </c>
    </row>
    <row r="1247" spans="1:31" x14ac:dyDescent="0.3">
      <c r="A1247" s="14" t="s">
        <v>25</v>
      </c>
      <c r="B1247" t="s">
        <v>935</v>
      </c>
      <c r="C1247" t="s">
        <v>892</v>
      </c>
      <c r="D1247" t="s">
        <v>57</v>
      </c>
      <c r="E1247" s="7">
        <v>871951454432199</v>
      </c>
      <c r="F1247" s="7">
        <v>911401890782</v>
      </c>
      <c r="G1247" t="s">
        <v>691</v>
      </c>
      <c r="H1247" s="4">
        <v>1240</v>
      </c>
      <c r="I1247" s="4">
        <v>1240</v>
      </c>
      <c r="J1247" s="4">
        <f t="shared" si="49"/>
        <v>1488</v>
      </c>
      <c r="K1247" s="10">
        <v>0</v>
      </c>
      <c r="L1247" s="7">
        <v>9405119090</v>
      </c>
      <c r="M1247" t="s">
        <v>10</v>
      </c>
      <c r="N1247">
        <v>24</v>
      </c>
      <c r="O1247" t="s">
        <v>959</v>
      </c>
      <c r="P1247">
        <v>2</v>
      </c>
      <c r="Q1247" s="12">
        <v>20000</v>
      </c>
      <c r="R1247" s="22">
        <v>30</v>
      </c>
      <c r="S1247" s="12">
        <v>2500</v>
      </c>
      <c r="T1247" s="12">
        <f t="shared" si="51"/>
        <v>83.333333333333329</v>
      </c>
      <c r="U1247" s="12" t="s">
        <v>1007</v>
      </c>
      <c r="V1247" s="12">
        <v>3000</v>
      </c>
      <c r="W1247" t="s">
        <v>28</v>
      </c>
      <c r="X1247" t="s">
        <v>962</v>
      </c>
      <c r="Y1247" t="s">
        <v>967</v>
      </c>
      <c r="AA1247">
        <v>235</v>
      </c>
      <c r="AB1247">
        <v>76</v>
      </c>
      <c r="AC1247">
        <v>93</v>
      </c>
      <c r="AD1247" s="15" t="s">
        <v>1239</v>
      </c>
      <c r="AE1247" t="s">
        <v>2841</v>
      </c>
    </row>
    <row r="1248" spans="1:31" x14ac:dyDescent="0.3">
      <c r="A1248" s="14" t="s">
        <v>25</v>
      </c>
      <c r="B1248" t="s">
        <v>935</v>
      </c>
      <c r="C1248" t="s">
        <v>892</v>
      </c>
      <c r="D1248" t="s">
        <v>57</v>
      </c>
      <c r="E1248" s="7">
        <v>871951454428499</v>
      </c>
      <c r="F1248" s="7">
        <v>911401890382</v>
      </c>
      <c r="G1248" t="s">
        <v>692</v>
      </c>
      <c r="H1248" s="4">
        <v>1240</v>
      </c>
      <c r="I1248" s="4">
        <v>1240</v>
      </c>
      <c r="J1248" s="4">
        <f t="shared" si="49"/>
        <v>1488</v>
      </c>
      <c r="K1248" s="10">
        <v>0</v>
      </c>
      <c r="L1248" s="7">
        <v>9405119090</v>
      </c>
      <c r="M1248" t="s">
        <v>10</v>
      </c>
      <c r="N1248">
        <v>24</v>
      </c>
      <c r="O1248" t="s">
        <v>959</v>
      </c>
      <c r="P1248">
        <v>2</v>
      </c>
      <c r="Q1248" s="12">
        <v>20000</v>
      </c>
      <c r="R1248" s="22">
        <v>30</v>
      </c>
      <c r="S1248" s="12">
        <v>2500</v>
      </c>
      <c r="T1248" s="12">
        <f t="shared" si="51"/>
        <v>83.333333333333329</v>
      </c>
      <c r="U1248" s="12" t="s">
        <v>1007</v>
      </c>
      <c r="V1248" s="12">
        <v>3000</v>
      </c>
      <c r="W1248" t="s">
        <v>28</v>
      </c>
      <c r="X1248" t="s">
        <v>962</v>
      </c>
      <c r="Y1248" t="s">
        <v>967</v>
      </c>
      <c r="AA1248">
        <v>235</v>
      </c>
      <c r="AB1248">
        <v>76</v>
      </c>
      <c r="AC1248">
        <v>93</v>
      </c>
      <c r="AD1248" s="15" t="s">
        <v>1240</v>
      </c>
      <c r="AE1248" t="s">
        <v>2841</v>
      </c>
    </row>
    <row r="1249" spans="1:31" x14ac:dyDescent="0.3">
      <c r="A1249" s="14" t="s">
        <v>25</v>
      </c>
      <c r="B1249" t="s">
        <v>935</v>
      </c>
      <c r="C1249" t="s">
        <v>892</v>
      </c>
      <c r="D1249" t="s">
        <v>57</v>
      </c>
      <c r="E1249" s="7">
        <v>871951454433899</v>
      </c>
      <c r="F1249" s="7">
        <v>911401890882</v>
      </c>
      <c r="G1249" t="s">
        <v>693</v>
      </c>
      <c r="H1249" s="4">
        <v>1200</v>
      </c>
      <c r="I1249" s="4">
        <v>1200</v>
      </c>
      <c r="J1249" s="4">
        <f t="shared" si="49"/>
        <v>1440</v>
      </c>
      <c r="K1249" s="10">
        <v>0</v>
      </c>
      <c r="L1249" s="7">
        <v>9405119090</v>
      </c>
      <c r="M1249" t="s">
        <v>10</v>
      </c>
      <c r="N1249">
        <v>24</v>
      </c>
      <c r="O1249" t="s">
        <v>959</v>
      </c>
      <c r="P1249">
        <v>2</v>
      </c>
      <c r="Q1249" s="12">
        <v>20000</v>
      </c>
      <c r="R1249" s="22">
        <v>30</v>
      </c>
      <c r="S1249" s="12">
        <v>2500</v>
      </c>
      <c r="T1249" s="12">
        <f t="shared" si="51"/>
        <v>83.333333333333329</v>
      </c>
      <c r="U1249" s="12" t="s">
        <v>1100</v>
      </c>
      <c r="V1249" s="12">
        <v>4000</v>
      </c>
      <c r="W1249" t="s">
        <v>28</v>
      </c>
      <c r="X1249" t="s">
        <v>962</v>
      </c>
      <c r="Y1249" t="s">
        <v>967</v>
      </c>
      <c r="AA1249">
        <v>235</v>
      </c>
      <c r="AB1249">
        <v>76</v>
      </c>
      <c r="AC1249">
        <v>93</v>
      </c>
      <c r="AD1249" s="15" t="s">
        <v>1241</v>
      </c>
      <c r="AE1249" t="s">
        <v>2841</v>
      </c>
    </row>
    <row r="1250" spans="1:31" x14ac:dyDescent="0.3">
      <c r="A1250" s="14" t="s">
        <v>25</v>
      </c>
      <c r="B1250" t="s">
        <v>935</v>
      </c>
      <c r="C1250" t="s">
        <v>892</v>
      </c>
      <c r="D1250" t="s">
        <v>57</v>
      </c>
      <c r="E1250" s="7">
        <v>871951454429199</v>
      </c>
      <c r="F1250" s="7">
        <v>911401890482</v>
      </c>
      <c r="G1250" t="s">
        <v>694</v>
      </c>
      <c r="H1250" s="4">
        <v>1200</v>
      </c>
      <c r="I1250" s="4">
        <v>1200</v>
      </c>
      <c r="J1250" s="4">
        <f t="shared" si="49"/>
        <v>1440</v>
      </c>
      <c r="K1250" s="10">
        <v>0</v>
      </c>
      <c r="L1250" s="7">
        <v>9405119090</v>
      </c>
      <c r="M1250" t="s">
        <v>10</v>
      </c>
      <c r="N1250">
        <v>24</v>
      </c>
      <c r="O1250" t="s">
        <v>959</v>
      </c>
      <c r="P1250">
        <v>2</v>
      </c>
      <c r="Q1250" s="12">
        <v>20000</v>
      </c>
      <c r="R1250" s="22">
        <v>30</v>
      </c>
      <c r="S1250" s="12">
        <v>2500</v>
      </c>
      <c r="T1250" s="12">
        <f t="shared" si="51"/>
        <v>83.333333333333329</v>
      </c>
      <c r="U1250" s="12" t="s">
        <v>1100</v>
      </c>
      <c r="V1250" s="12">
        <v>4000</v>
      </c>
      <c r="W1250" t="s">
        <v>28</v>
      </c>
      <c r="X1250" t="s">
        <v>962</v>
      </c>
      <c r="Y1250" t="s">
        <v>967</v>
      </c>
      <c r="AA1250">
        <v>235</v>
      </c>
      <c r="AB1250">
        <v>76</v>
      </c>
      <c r="AC1250">
        <v>93</v>
      </c>
      <c r="AD1250" s="15" t="s">
        <v>1242</v>
      </c>
      <c r="AE1250" t="s">
        <v>2841</v>
      </c>
    </row>
    <row r="1251" spans="1:31" x14ac:dyDescent="0.3">
      <c r="A1251" s="14" t="s">
        <v>25</v>
      </c>
      <c r="B1251" t="s">
        <v>935</v>
      </c>
      <c r="C1251" t="s">
        <v>892</v>
      </c>
      <c r="D1251" t="s">
        <v>57</v>
      </c>
      <c r="E1251" s="7">
        <v>871951454434599</v>
      </c>
      <c r="F1251" s="7">
        <v>911401890982</v>
      </c>
      <c r="G1251" t="s">
        <v>695</v>
      </c>
      <c r="H1251" s="4">
        <v>1240</v>
      </c>
      <c r="I1251" s="4">
        <v>1240</v>
      </c>
      <c r="J1251" s="4">
        <f t="shared" si="49"/>
        <v>1488</v>
      </c>
      <c r="K1251" s="10">
        <v>0</v>
      </c>
      <c r="L1251" s="7">
        <v>9405119090</v>
      </c>
      <c r="M1251" t="s">
        <v>10</v>
      </c>
      <c r="N1251">
        <v>24</v>
      </c>
      <c r="O1251" t="s">
        <v>959</v>
      </c>
      <c r="P1251">
        <v>2</v>
      </c>
      <c r="Q1251" s="12">
        <v>20000</v>
      </c>
      <c r="R1251" s="22">
        <v>30</v>
      </c>
      <c r="S1251" s="12">
        <v>2500</v>
      </c>
      <c r="T1251" s="12">
        <f t="shared" si="51"/>
        <v>83.333333333333329</v>
      </c>
      <c r="U1251" s="12" t="s">
        <v>1007</v>
      </c>
      <c r="V1251" s="12">
        <v>4000</v>
      </c>
      <c r="W1251" t="s">
        <v>28</v>
      </c>
      <c r="X1251" t="s">
        <v>962</v>
      </c>
      <c r="Y1251" t="s">
        <v>967</v>
      </c>
      <c r="AA1251">
        <v>235</v>
      </c>
      <c r="AB1251">
        <v>76</v>
      </c>
      <c r="AC1251">
        <v>93</v>
      </c>
      <c r="AD1251" s="15" t="s">
        <v>1243</v>
      </c>
      <c r="AE1251" t="s">
        <v>2841</v>
      </c>
    </row>
    <row r="1252" spans="1:31" x14ac:dyDescent="0.3">
      <c r="A1252" s="14" t="s">
        <v>25</v>
      </c>
      <c r="B1252" t="s">
        <v>935</v>
      </c>
      <c r="C1252" t="s">
        <v>892</v>
      </c>
      <c r="D1252" t="s">
        <v>57</v>
      </c>
      <c r="E1252" s="7">
        <v>871951454430799</v>
      </c>
      <c r="F1252" s="7">
        <v>911401890582</v>
      </c>
      <c r="G1252" t="s">
        <v>696</v>
      </c>
      <c r="H1252" s="4">
        <v>1240</v>
      </c>
      <c r="I1252" s="4">
        <v>1240</v>
      </c>
      <c r="J1252" s="4">
        <f t="shared" si="49"/>
        <v>1488</v>
      </c>
      <c r="K1252" s="10">
        <v>0</v>
      </c>
      <c r="L1252" s="7">
        <v>9405119090</v>
      </c>
      <c r="M1252" t="s">
        <v>10</v>
      </c>
      <c r="N1252">
        <v>24</v>
      </c>
      <c r="O1252" t="s">
        <v>959</v>
      </c>
      <c r="P1252">
        <v>2</v>
      </c>
      <c r="Q1252" s="12">
        <v>20000</v>
      </c>
      <c r="R1252" s="22">
        <v>30</v>
      </c>
      <c r="S1252" s="12">
        <v>2500</v>
      </c>
      <c r="T1252" s="12">
        <f t="shared" si="51"/>
        <v>83.333333333333329</v>
      </c>
      <c r="U1252" s="12" t="s">
        <v>1007</v>
      </c>
      <c r="V1252" s="12">
        <v>4000</v>
      </c>
      <c r="W1252" t="s">
        <v>28</v>
      </c>
      <c r="X1252" t="s">
        <v>962</v>
      </c>
      <c r="Y1252" t="s">
        <v>967</v>
      </c>
      <c r="AA1252">
        <v>235</v>
      </c>
      <c r="AB1252">
        <v>76</v>
      </c>
      <c r="AC1252">
        <v>93</v>
      </c>
      <c r="AD1252" s="15" t="s">
        <v>1244</v>
      </c>
      <c r="AE1252" t="s">
        <v>2841</v>
      </c>
    </row>
    <row r="1253" spans="1:31" x14ac:dyDescent="0.3">
      <c r="A1253" s="14" t="s">
        <v>25</v>
      </c>
      <c r="B1253" t="s">
        <v>935</v>
      </c>
      <c r="C1253" t="s">
        <v>892</v>
      </c>
      <c r="D1253" t="s">
        <v>57</v>
      </c>
      <c r="E1253" s="7">
        <v>871951454409399</v>
      </c>
      <c r="F1253" s="7">
        <v>911401888482</v>
      </c>
      <c r="G1253" t="s">
        <v>697</v>
      </c>
      <c r="H1253" s="4">
        <v>520</v>
      </c>
      <c r="I1253" s="4">
        <v>520</v>
      </c>
      <c r="J1253" s="4">
        <f t="shared" si="49"/>
        <v>624</v>
      </c>
      <c r="K1253" s="10">
        <v>0</v>
      </c>
      <c r="L1253" s="7">
        <v>9405119090</v>
      </c>
      <c r="M1253" t="s">
        <v>10</v>
      </c>
      <c r="N1253">
        <v>48</v>
      </c>
      <c r="O1253" t="s">
        <v>959</v>
      </c>
      <c r="P1253">
        <v>2</v>
      </c>
      <c r="Q1253" s="12">
        <v>20000</v>
      </c>
      <c r="R1253" s="22">
        <v>7</v>
      </c>
      <c r="S1253" s="12">
        <v>500</v>
      </c>
      <c r="T1253" s="12">
        <f t="shared" si="51"/>
        <v>71.428571428571431</v>
      </c>
      <c r="U1253" s="12" t="s">
        <v>1007</v>
      </c>
      <c r="V1253" s="12">
        <v>3000</v>
      </c>
      <c r="W1253" t="s">
        <v>28</v>
      </c>
      <c r="X1253" t="s">
        <v>962</v>
      </c>
      <c r="Y1253" t="s">
        <v>967</v>
      </c>
      <c r="AA1253">
        <v>155</v>
      </c>
      <c r="AB1253">
        <v>49</v>
      </c>
      <c r="AC1253">
        <v>93</v>
      </c>
      <c r="AD1253" s="15" t="s">
        <v>1245</v>
      </c>
      <c r="AE1253" t="s">
        <v>2841</v>
      </c>
    </row>
    <row r="1254" spans="1:31" x14ac:dyDescent="0.3">
      <c r="A1254" s="14" t="s">
        <v>25</v>
      </c>
      <c r="B1254" t="s">
        <v>935</v>
      </c>
      <c r="C1254" t="s">
        <v>892</v>
      </c>
      <c r="D1254" t="s">
        <v>57</v>
      </c>
      <c r="E1254" s="7">
        <v>871951454407999</v>
      </c>
      <c r="F1254" s="7">
        <v>911401888282</v>
      </c>
      <c r="G1254" t="s">
        <v>698</v>
      </c>
      <c r="H1254" s="4">
        <v>520</v>
      </c>
      <c r="I1254" s="4">
        <v>520</v>
      </c>
      <c r="J1254" s="4">
        <f t="shared" si="49"/>
        <v>624</v>
      </c>
      <c r="K1254" s="10">
        <v>0</v>
      </c>
      <c r="L1254" s="7">
        <v>9405119090</v>
      </c>
      <c r="M1254" t="s">
        <v>10</v>
      </c>
      <c r="N1254">
        <v>48</v>
      </c>
      <c r="O1254" t="s">
        <v>959</v>
      </c>
      <c r="P1254">
        <v>2</v>
      </c>
      <c r="Q1254" s="12">
        <v>20000</v>
      </c>
      <c r="R1254" s="22">
        <v>7</v>
      </c>
      <c r="S1254" s="12">
        <v>500</v>
      </c>
      <c r="T1254" s="12">
        <f t="shared" si="51"/>
        <v>71.428571428571431</v>
      </c>
      <c r="U1254" s="12" t="s">
        <v>1007</v>
      </c>
      <c r="V1254" s="12">
        <v>3000</v>
      </c>
      <c r="W1254" t="s">
        <v>28</v>
      </c>
      <c r="X1254" t="s">
        <v>962</v>
      </c>
      <c r="Y1254" t="s">
        <v>967</v>
      </c>
      <c r="AA1254">
        <v>155</v>
      </c>
      <c r="AB1254">
        <v>49</v>
      </c>
      <c r="AC1254">
        <v>93</v>
      </c>
      <c r="AD1254" s="15" t="s">
        <v>1246</v>
      </c>
      <c r="AE1254" t="s">
        <v>2841</v>
      </c>
    </row>
    <row r="1255" spans="1:31" x14ac:dyDescent="0.3">
      <c r="A1255" s="14" t="s">
        <v>25</v>
      </c>
      <c r="B1255" t="s">
        <v>935</v>
      </c>
      <c r="C1255" t="s">
        <v>892</v>
      </c>
      <c r="D1255" t="s">
        <v>57</v>
      </c>
      <c r="E1255" s="7">
        <v>871951454410999</v>
      </c>
      <c r="F1255" s="7">
        <v>911401888582</v>
      </c>
      <c r="G1255" t="s">
        <v>699</v>
      </c>
      <c r="H1255" s="4">
        <v>520</v>
      </c>
      <c r="I1255" s="4">
        <v>520</v>
      </c>
      <c r="J1255" s="4">
        <f t="shared" si="49"/>
        <v>624</v>
      </c>
      <c r="K1255" s="10">
        <v>0</v>
      </c>
      <c r="L1255" s="7">
        <v>9405119090</v>
      </c>
      <c r="M1255" t="s">
        <v>10</v>
      </c>
      <c r="N1255">
        <v>48</v>
      </c>
      <c r="O1255" t="s">
        <v>959</v>
      </c>
      <c r="P1255">
        <v>2</v>
      </c>
      <c r="Q1255" s="12">
        <v>20000</v>
      </c>
      <c r="R1255" s="22">
        <v>7</v>
      </c>
      <c r="S1255" s="12">
        <v>500</v>
      </c>
      <c r="T1255" s="12">
        <f t="shared" si="51"/>
        <v>71.428571428571431</v>
      </c>
      <c r="U1255" s="12" t="s">
        <v>1007</v>
      </c>
      <c r="V1255" s="12">
        <v>4000</v>
      </c>
      <c r="W1255" t="s">
        <v>28</v>
      </c>
      <c r="X1255" t="s">
        <v>962</v>
      </c>
      <c r="Y1255" t="s">
        <v>967</v>
      </c>
      <c r="AA1255">
        <v>155</v>
      </c>
      <c r="AB1255">
        <v>49</v>
      </c>
      <c r="AC1255">
        <v>93</v>
      </c>
      <c r="AD1255" s="15" t="s">
        <v>1247</v>
      </c>
      <c r="AE1255" t="s">
        <v>2841</v>
      </c>
    </row>
    <row r="1256" spans="1:31" x14ac:dyDescent="0.3">
      <c r="A1256" s="14" t="s">
        <v>25</v>
      </c>
      <c r="B1256" t="s">
        <v>935</v>
      </c>
      <c r="C1256" t="s">
        <v>892</v>
      </c>
      <c r="D1256" t="s">
        <v>57</v>
      </c>
      <c r="E1256" s="7">
        <v>871951454408699</v>
      </c>
      <c r="F1256" s="7">
        <v>911401888382</v>
      </c>
      <c r="G1256" t="s">
        <v>700</v>
      </c>
      <c r="H1256" s="4">
        <v>520</v>
      </c>
      <c r="I1256" s="4">
        <v>520</v>
      </c>
      <c r="J1256" s="4">
        <f t="shared" si="49"/>
        <v>624</v>
      </c>
      <c r="K1256" s="10">
        <v>0</v>
      </c>
      <c r="L1256" s="7">
        <v>9405119090</v>
      </c>
      <c r="M1256" t="s">
        <v>10</v>
      </c>
      <c r="N1256">
        <v>48</v>
      </c>
      <c r="O1256" t="s">
        <v>959</v>
      </c>
      <c r="P1256">
        <v>2</v>
      </c>
      <c r="Q1256" s="12">
        <v>20000</v>
      </c>
      <c r="R1256" s="22">
        <v>7</v>
      </c>
      <c r="S1256" s="12">
        <v>500</v>
      </c>
      <c r="T1256" s="12">
        <f t="shared" si="51"/>
        <v>71.428571428571431</v>
      </c>
      <c r="U1256" s="12" t="s">
        <v>1007</v>
      </c>
      <c r="V1256" s="12">
        <v>4000</v>
      </c>
      <c r="W1256" t="s">
        <v>28</v>
      </c>
      <c r="X1256" t="s">
        <v>962</v>
      </c>
      <c r="Y1256" t="s">
        <v>967</v>
      </c>
      <c r="AA1256">
        <v>155</v>
      </c>
      <c r="AB1256">
        <v>49</v>
      </c>
      <c r="AC1256">
        <v>93</v>
      </c>
      <c r="AD1256" s="15" t="s">
        <v>1248</v>
      </c>
      <c r="AE1256" t="s">
        <v>2841</v>
      </c>
    </row>
    <row r="1257" spans="1:31" x14ac:dyDescent="0.3">
      <c r="A1257" s="14" t="s">
        <v>25</v>
      </c>
      <c r="B1257" t="s">
        <v>935</v>
      </c>
      <c r="C1257" t="s">
        <v>892</v>
      </c>
      <c r="D1257" t="s">
        <v>57</v>
      </c>
      <c r="E1257" s="7">
        <v>871951454415499</v>
      </c>
      <c r="F1257" s="7">
        <v>911401889082</v>
      </c>
      <c r="G1257" t="s">
        <v>701</v>
      </c>
      <c r="H1257" s="4">
        <v>560</v>
      </c>
      <c r="I1257" s="4">
        <v>560</v>
      </c>
      <c r="J1257" s="4">
        <f t="shared" si="49"/>
        <v>672</v>
      </c>
      <c r="K1257" s="10">
        <v>0</v>
      </c>
      <c r="L1257" s="7">
        <v>9405119090</v>
      </c>
      <c r="M1257" t="s">
        <v>10</v>
      </c>
      <c r="N1257">
        <v>48</v>
      </c>
      <c r="O1257" t="s">
        <v>959</v>
      </c>
      <c r="P1257">
        <v>2</v>
      </c>
      <c r="Q1257" s="12">
        <v>20000</v>
      </c>
      <c r="R1257" s="22">
        <v>10</v>
      </c>
      <c r="S1257" s="12">
        <v>800</v>
      </c>
      <c r="T1257" s="12">
        <f t="shared" si="51"/>
        <v>80</v>
      </c>
      <c r="U1257" s="12" t="s">
        <v>1100</v>
      </c>
      <c r="V1257" s="12">
        <v>3000</v>
      </c>
      <c r="W1257" t="s">
        <v>28</v>
      </c>
      <c r="X1257" t="s">
        <v>962</v>
      </c>
      <c r="Y1257" t="s">
        <v>967</v>
      </c>
      <c r="AA1257">
        <v>195</v>
      </c>
      <c r="AB1257">
        <v>49</v>
      </c>
      <c r="AC1257">
        <v>93</v>
      </c>
      <c r="AD1257" s="15" t="s">
        <v>1249</v>
      </c>
      <c r="AE1257" t="s">
        <v>2841</v>
      </c>
    </row>
    <row r="1258" spans="1:31" x14ac:dyDescent="0.3">
      <c r="A1258" s="14" t="s">
        <v>25</v>
      </c>
      <c r="B1258" t="s">
        <v>935</v>
      </c>
      <c r="C1258" t="s">
        <v>892</v>
      </c>
      <c r="D1258" t="s">
        <v>57</v>
      </c>
      <c r="E1258" s="7">
        <v>871951454411699</v>
      </c>
      <c r="F1258" s="7">
        <v>911401888682</v>
      </c>
      <c r="G1258" t="s">
        <v>702</v>
      </c>
      <c r="H1258" s="4">
        <v>560</v>
      </c>
      <c r="I1258" s="4">
        <v>560</v>
      </c>
      <c r="J1258" s="4">
        <f t="shared" si="49"/>
        <v>672</v>
      </c>
      <c r="K1258" s="10">
        <v>0</v>
      </c>
      <c r="L1258" s="7">
        <v>9405119090</v>
      </c>
      <c r="M1258" t="s">
        <v>10</v>
      </c>
      <c r="N1258">
        <v>48</v>
      </c>
      <c r="O1258" t="s">
        <v>959</v>
      </c>
      <c r="P1258">
        <v>2</v>
      </c>
      <c r="Q1258" s="12">
        <v>20000</v>
      </c>
      <c r="R1258" s="22">
        <v>10</v>
      </c>
      <c r="S1258" s="12">
        <v>800</v>
      </c>
      <c r="T1258" s="12">
        <f t="shared" si="51"/>
        <v>80</v>
      </c>
      <c r="U1258" s="12" t="s">
        <v>1100</v>
      </c>
      <c r="V1258" s="12">
        <v>3000</v>
      </c>
      <c r="W1258" t="s">
        <v>28</v>
      </c>
      <c r="X1258" t="s">
        <v>962</v>
      </c>
      <c r="Y1258" t="s">
        <v>967</v>
      </c>
      <c r="AA1258">
        <v>195</v>
      </c>
      <c r="AB1258">
        <v>49</v>
      </c>
      <c r="AC1258">
        <v>93</v>
      </c>
      <c r="AD1258" s="15" t="s">
        <v>1250</v>
      </c>
      <c r="AE1258" t="s">
        <v>2841</v>
      </c>
    </row>
    <row r="1259" spans="1:31" x14ac:dyDescent="0.3">
      <c r="A1259" s="14" t="s">
        <v>25</v>
      </c>
      <c r="B1259" t="s">
        <v>935</v>
      </c>
      <c r="C1259" t="s">
        <v>892</v>
      </c>
      <c r="D1259" t="s">
        <v>57</v>
      </c>
      <c r="E1259" s="7">
        <v>871951454416199</v>
      </c>
      <c r="F1259" s="7">
        <v>911401889182</v>
      </c>
      <c r="G1259" t="s">
        <v>703</v>
      </c>
      <c r="H1259" s="4">
        <v>600</v>
      </c>
      <c r="I1259" s="4">
        <v>600</v>
      </c>
      <c r="J1259" s="4">
        <f t="shared" si="49"/>
        <v>720</v>
      </c>
      <c r="K1259" s="10">
        <v>0</v>
      </c>
      <c r="L1259" s="7">
        <v>9405119090</v>
      </c>
      <c r="M1259" t="s">
        <v>10</v>
      </c>
      <c r="N1259">
        <v>48</v>
      </c>
      <c r="O1259" t="s">
        <v>959</v>
      </c>
      <c r="P1259">
        <v>2</v>
      </c>
      <c r="Q1259" s="12">
        <v>20000</v>
      </c>
      <c r="R1259" s="22">
        <v>10</v>
      </c>
      <c r="S1259" s="12">
        <v>800</v>
      </c>
      <c r="T1259" s="12">
        <f t="shared" si="51"/>
        <v>80</v>
      </c>
      <c r="U1259" s="12" t="s">
        <v>1007</v>
      </c>
      <c r="V1259" s="12">
        <v>3000</v>
      </c>
      <c r="W1259" t="s">
        <v>28</v>
      </c>
      <c r="X1259" t="s">
        <v>962</v>
      </c>
      <c r="Y1259" t="s">
        <v>967</v>
      </c>
      <c r="AA1259">
        <v>195</v>
      </c>
      <c r="AB1259">
        <v>49</v>
      </c>
      <c r="AC1259">
        <v>93</v>
      </c>
      <c r="AD1259" s="15" t="s">
        <v>1251</v>
      </c>
      <c r="AE1259" t="s">
        <v>2841</v>
      </c>
    </row>
    <row r="1260" spans="1:31" x14ac:dyDescent="0.3">
      <c r="A1260" s="14" t="s">
        <v>25</v>
      </c>
      <c r="B1260" t="s">
        <v>935</v>
      </c>
      <c r="C1260" t="s">
        <v>892</v>
      </c>
      <c r="D1260" t="s">
        <v>57</v>
      </c>
      <c r="E1260" s="7">
        <v>871951454412399</v>
      </c>
      <c r="F1260" s="7">
        <v>911401888782</v>
      </c>
      <c r="G1260" t="s">
        <v>704</v>
      </c>
      <c r="H1260" s="4">
        <v>600</v>
      </c>
      <c r="I1260" s="4">
        <v>600</v>
      </c>
      <c r="J1260" s="4">
        <f t="shared" si="49"/>
        <v>720</v>
      </c>
      <c r="K1260" s="10">
        <v>0</v>
      </c>
      <c r="L1260" s="7">
        <v>9405119090</v>
      </c>
      <c r="M1260" t="s">
        <v>10</v>
      </c>
      <c r="N1260">
        <v>48</v>
      </c>
      <c r="O1260" t="s">
        <v>959</v>
      </c>
      <c r="P1260">
        <v>2</v>
      </c>
      <c r="Q1260" s="12">
        <v>20000</v>
      </c>
      <c r="R1260" s="22">
        <v>10</v>
      </c>
      <c r="S1260" s="12">
        <v>800</v>
      </c>
      <c r="T1260" s="12">
        <f t="shared" si="51"/>
        <v>80</v>
      </c>
      <c r="U1260" s="12" t="s">
        <v>1007</v>
      </c>
      <c r="V1260" s="12">
        <v>3000</v>
      </c>
      <c r="W1260" t="s">
        <v>28</v>
      </c>
      <c r="X1260" t="s">
        <v>962</v>
      </c>
      <c r="Y1260" t="s">
        <v>967</v>
      </c>
      <c r="AA1260">
        <v>195</v>
      </c>
      <c r="AB1260">
        <v>49</v>
      </c>
      <c r="AC1260">
        <v>93</v>
      </c>
      <c r="AD1260" s="15" t="s">
        <v>1252</v>
      </c>
      <c r="AE1260" t="s">
        <v>2841</v>
      </c>
    </row>
    <row r="1261" spans="1:31" x14ac:dyDescent="0.3">
      <c r="A1261" s="14" t="s">
        <v>25</v>
      </c>
      <c r="B1261" t="s">
        <v>935</v>
      </c>
      <c r="C1261" t="s">
        <v>892</v>
      </c>
      <c r="D1261" t="s">
        <v>57</v>
      </c>
      <c r="E1261" s="7">
        <v>871951454417899</v>
      </c>
      <c r="F1261" s="7">
        <v>911401889282</v>
      </c>
      <c r="G1261" t="s">
        <v>705</v>
      </c>
      <c r="H1261" s="4">
        <v>560</v>
      </c>
      <c r="I1261" s="4">
        <v>560</v>
      </c>
      <c r="J1261" s="4">
        <f t="shared" si="49"/>
        <v>672</v>
      </c>
      <c r="K1261" s="10">
        <v>0</v>
      </c>
      <c r="L1261" s="7">
        <v>9405119090</v>
      </c>
      <c r="M1261" t="s">
        <v>10</v>
      </c>
      <c r="N1261">
        <v>48</v>
      </c>
      <c r="O1261" t="s">
        <v>959</v>
      </c>
      <c r="P1261">
        <v>2</v>
      </c>
      <c r="Q1261" s="12">
        <v>20000</v>
      </c>
      <c r="R1261" s="22">
        <v>10</v>
      </c>
      <c r="S1261" s="12">
        <v>800</v>
      </c>
      <c r="T1261" s="12">
        <f t="shared" si="51"/>
        <v>80</v>
      </c>
      <c r="U1261" s="12" t="s">
        <v>1100</v>
      </c>
      <c r="V1261" s="12">
        <v>4000</v>
      </c>
      <c r="W1261" t="s">
        <v>28</v>
      </c>
      <c r="X1261" t="s">
        <v>962</v>
      </c>
      <c r="Y1261" t="s">
        <v>967</v>
      </c>
      <c r="AA1261">
        <v>195</v>
      </c>
      <c r="AB1261">
        <v>49</v>
      </c>
      <c r="AC1261">
        <v>93</v>
      </c>
      <c r="AD1261" s="15" t="s">
        <v>1253</v>
      </c>
      <c r="AE1261" t="s">
        <v>2841</v>
      </c>
    </row>
    <row r="1262" spans="1:31" x14ac:dyDescent="0.3">
      <c r="A1262" s="14" t="s">
        <v>25</v>
      </c>
      <c r="B1262" t="s">
        <v>935</v>
      </c>
      <c r="C1262" t="s">
        <v>892</v>
      </c>
      <c r="D1262" t="s">
        <v>57</v>
      </c>
      <c r="E1262" s="7">
        <v>871951454413099</v>
      </c>
      <c r="F1262" s="7">
        <v>911401888882</v>
      </c>
      <c r="G1262" t="s">
        <v>706</v>
      </c>
      <c r="H1262" s="4">
        <v>560</v>
      </c>
      <c r="I1262" s="4">
        <v>560</v>
      </c>
      <c r="J1262" s="4">
        <f t="shared" si="49"/>
        <v>672</v>
      </c>
      <c r="K1262" s="10">
        <v>0</v>
      </c>
      <c r="L1262" s="7">
        <v>9405119090</v>
      </c>
      <c r="M1262" t="s">
        <v>10</v>
      </c>
      <c r="N1262">
        <v>48</v>
      </c>
      <c r="O1262" t="s">
        <v>959</v>
      </c>
      <c r="P1262">
        <v>2</v>
      </c>
      <c r="Q1262" s="12">
        <v>20000</v>
      </c>
      <c r="R1262" s="22">
        <v>10</v>
      </c>
      <c r="S1262" s="12">
        <v>800</v>
      </c>
      <c r="T1262" s="12">
        <f t="shared" si="51"/>
        <v>80</v>
      </c>
      <c r="U1262" s="12" t="s">
        <v>1100</v>
      </c>
      <c r="V1262" s="12">
        <v>4000</v>
      </c>
      <c r="W1262" t="s">
        <v>28</v>
      </c>
      <c r="X1262" t="s">
        <v>962</v>
      </c>
      <c r="Y1262" t="s">
        <v>967</v>
      </c>
      <c r="AA1262">
        <v>195</v>
      </c>
      <c r="AB1262">
        <v>49</v>
      </c>
      <c r="AC1262">
        <v>93</v>
      </c>
      <c r="AD1262" s="15" t="s">
        <v>1254</v>
      </c>
      <c r="AE1262" t="s">
        <v>2841</v>
      </c>
    </row>
    <row r="1263" spans="1:31" x14ac:dyDescent="0.3">
      <c r="A1263" s="14" t="s">
        <v>25</v>
      </c>
      <c r="B1263" t="s">
        <v>935</v>
      </c>
      <c r="C1263" t="s">
        <v>892</v>
      </c>
      <c r="D1263" t="s">
        <v>57</v>
      </c>
      <c r="E1263" s="7">
        <v>871951454418599</v>
      </c>
      <c r="F1263" s="7">
        <v>911401889382</v>
      </c>
      <c r="G1263" t="s">
        <v>707</v>
      </c>
      <c r="H1263" s="4">
        <v>600</v>
      </c>
      <c r="I1263" s="4">
        <v>600</v>
      </c>
      <c r="J1263" s="4">
        <f t="shared" ref="J1263:J1298" si="52">ROUND(I1263*1.2,2)</f>
        <v>720</v>
      </c>
      <c r="K1263" s="10">
        <v>0</v>
      </c>
      <c r="L1263" s="7">
        <v>9405119090</v>
      </c>
      <c r="M1263" t="s">
        <v>10</v>
      </c>
      <c r="N1263">
        <v>48</v>
      </c>
      <c r="O1263" t="s">
        <v>959</v>
      </c>
      <c r="P1263">
        <v>2</v>
      </c>
      <c r="Q1263" s="12">
        <v>20000</v>
      </c>
      <c r="R1263" s="22">
        <v>10</v>
      </c>
      <c r="S1263" s="12">
        <v>800</v>
      </c>
      <c r="T1263" s="12">
        <f t="shared" si="51"/>
        <v>80</v>
      </c>
      <c r="U1263" s="12" t="s">
        <v>1007</v>
      </c>
      <c r="V1263" s="12">
        <v>4000</v>
      </c>
      <c r="W1263" t="s">
        <v>28</v>
      </c>
      <c r="X1263" t="s">
        <v>962</v>
      </c>
      <c r="Y1263" t="s">
        <v>967</v>
      </c>
      <c r="AA1263">
        <v>195</v>
      </c>
      <c r="AB1263">
        <v>49</v>
      </c>
      <c r="AC1263">
        <v>93</v>
      </c>
      <c r="AD1263" s="15" t="s">
        <v>1255</v>
      </c>
      <c r="AE1263" t="s">
        <v>2841</v>
      </c>
    </row>
    <row r="1264" spans="1:31" x14ac:dyDescent="0.3">
      <c r="A1264" s="14" t="s">
        <v>25</v>
      </c>
      <c r="B1264" t="s">
        <v>935</v>
      </c>
      <c r="C1264" t="s">
        <v>892</v>
      </c>
      <c r="D1264" t="s">
        <v>57</v>
      </c>
      <c r="E1264" s="7">
        <v>871951454414799</v>
      </c>
      <c r="F1264" s="7">
        <v>911401888982</v>
      </c>
      <c r="G1264" t="s">
        <v>708</v>
      </c>
      <c r="H1264" s="4">
        <v>600</v>
      </c>
      <c r="I1264" s="4">
        <v>600</v>
      </c>
      <c r="J1264" s="4">
        <f t="shared" si="52"/>
        <v>720</v>
      </c>
      <c r="K1264" s="10">
        <v>0</v>
      </c>
      <c r="L1264" s="7">
        <v>9405119090</v>
      </c>
      <c r="M1264" t="s">
        <v>10</v>
      </c>
      <c r="N1264">
        <v>48</v>
      </c>
      <c r="O1264" t="s">
        <v>959</v>
      </c>
      <c r="P1264">
        <v>2</v>
      </c>
      <c r="Q1264" s="12">
        <v>20000</v>
      </c>
      <c r="R1264" s="22">
        <v>10</v>
      </c>
      <c r="S1264" s="12">
        <v>800</v>
      </c>
      <c r="T1264" s="12">
        <f t="shared" si="51"/>
        <v>80</v>
      </c>
      <c r="U1264" s="12" t="s">
        <v>1007</v>
      </c>
      <c r="V1264" s="12">
        <v>4000</v>
      </c>
      <c r="W1264" t="s">
        <v>28</v>
      </c>
      <c r="X1264" t="s">
        <v>962</v>
      </c>
      <c r="Y1264" t="s">
        <v>967</v>
      </c>
      <c r="AA1264">
        <v>195</v>
      </c>
      <c r="AB1264">
        <v>49</v>
      </c>
      <c r="AC1264">
        <v>93</v>
      </c>
      <c r="AD1264" s="15" t="s">
        <v>1256</v>
      </c>
      <c r="AE1264" t="s">
        <v>2841</v>
      </c>
    </row>
    <row r="1265" spans="1:31" x14ac:dyDescent="0.3">
      <c r="A1265" s="14" t="s">
        <v>25</v>
      </c>
      <c r="B1265" t="s">
        <v>931</v>
      </c>
      <c r="C1265" t="s">
        <v>1142</v>
      </c>
      <c r="D1265" t="s">
        <v>57</v>
      </c>
      <c r="E1265" s="7">
        <v>871016336602999</v>
      </c>
      <c r="F1265" s="7">
        <v>911401807381</v>
      </c>
      <c r="G1265" t="s">
        <v>737</v>
      </c>
      <c r="H1265" s="4">
        <v>991</v>
      </c>
      <c r="I1265" s="4">
        <v>1036.0999999999999</v>
      </c>
      <c r="J1265" s="4">
        <f t="shared" si="52"/>
        <v>1243.32</v>
      </c>
      <c r="K1265" s="10">
        <v>4.5509586276488267E-2</v>
      </c>
      <c r="L1265" s="7">
        <v>9405114090</v>
      </c>
      <c r="M1265" t="s">
        <v>10</v>
      </c>
      <c r="N1265">
        <v>12</v>
      </c>
      <c r="O1265" t="s">
        <v>959</v>
      </c>
      <c r="P1265">
        <v>5</v>
      </c>
      <c r="Q1265" s="12" t="s">
        <v>1152</v>
      </c>
      <c r="W1265" t="s">
        <v>28</v>
      </c>
      <c r="X1265" t="s">
        <v>962</v>
      </c>
      <c r="Y1265" t="s">
        <v>1150</v>
      </c>
      <c r="AA1265">
        <v>1275</v>
      </c>
      <c r="AB1265">
        <v>70</v>
      </c>
      <c r="AC1265">
        <v>84</v>
      </c>
      <c r="AD1265" s="15" t="s">
        <v>1577</v>
      </c>
      <c r="AE1265" t="s">
        <v>2845</v>
      </c>
    </row>
    <row r="1266" spans="1:31" x14ac:dyDescent="0.3">
      <c r="A1266" s="14" t="s">
        <v>25</v>
      </c>
      <c r="B1266" t="s">
        <v>931</v>
      </c>
      <c r="C1266" t="s">
        <v>1142</v>
      </c>
      <c r="D1266" t="s">
        <v>57</v>
      </c>
      <c r="E1266" s="7">
        <v>871016336604399</v>
      </c>
      <c r="F1266" s="7">
        <v>911401807581</v>
      </c>
      <c r="G1266" t="s">
        <v>738</v>
      </c>
      <c r="H1266" s="4">
        <v>1192</v>
      </c>
      <c r="I1266" s="4">
        <v>1246.1999999999998</v>
      </c>
      <c r="J1266" s="4">
        <f t="shared" si="52"/>
        <v>1495.44</v>
      </c>
      <c r="K1266" s="10">
        <v>4.5469798657717941E-2</v>
      </c>
      <c r="L1266" s="7">
        <v>9405104090</v>
      </c>
      <c r="M1266" t="s">
        <v>10</v>
      </c>
      <c r="N1266">
        <v>12</v>
      </c>
      <c r="O1266" t="s">
        <v>959</v>
      </c>
      <c r="P1266">
        <v>5</v>
      </c>
      <c r="Q1266" s="12" t="s">
        <v>1152</v>
      </c>
      <c r="W1266" t="s">
        <v>28</v>
      </c>
      <c r="X1266" t="s">
        <v>962</v>
      </c>
      <c r="Y1266" t="s">
        <v>1150</v>
      </c>
      <c r="AA1266">
        <v>1580</v>
      </c>
      <c r="AB1266">
        <v>70</v>
      </c>
      <c r="AC1266">
        <v>84</v>
      </c>
      <c r="AD1266" s="15" t="s">
        <v>1578</v>
      </c>
      <c r="AE1266" t="s">
        <v>2845</v>
      </c>
    </row>
    <row r="1267" spans="1:31" x14ac:dyDescent="0.3">
      <c r="A1267" t="s">
        <v>25</v>
      </c>
      <c r="B1267" t="s">
        <v>931</v>
      </c>
      <c r="C1267" t="s">
        <v>1142</v>
      </c>
      <c r="D1267" t="s">
        <v>57</v>
      </c>
      <c r="E1267" s="7">
        <v>872016975324299</v>
      </c>
      <c r="F1267" s="7">
        <v>911401812187</v>
      </c>
      <c r="G1267" t="s">
        <v>1848</v>
      </c>
      <c r="I1267" s="4">
        <v>735</v>
      </c>
      <c r="J1267" s="4">
        <f t="shared" si="52"/>
        <v>882</v>
      </c>
      <c r="K1267" s="10" t="s">
        <v>1149</v>
      </c>
      <c r="M1267" t="s">
        <v>10</v>
      </c>
      <c r="N1267">
        <v>16</v>
      </c>
      <c r="O1267" t="s">
        <v>959</v>
      </c>
      <c r="P1267">
        <v>5</v>
      </c>
      <c r="Q1267" s="12" t="s">
        <v>1152</v>
      </c>
      <c r="AD1267" s="15" t="s">
        <v>2259</v>
      </c>
      <c r="AE1267" t="s">
        <v>2845</v>
      </c>
    </row>
    <row r="1268" spans="1:31" x14ac:dyDescent="0.3">
      <c r="A1268" s="14" t="s">
        <v>25</v>
      </c>
      <c r="B1268" t="s">
        <v>931</v>
      </c>
      <c r="C1268" t="s">
        <v>1142</v>
      </c>
      <c r="D1268" t="s">
        <v>57</v>
      </c>
      <c r="E1268" s="7">
        <v>871016336603699</v>
      </c>
      <c r="F1268" s="7">
        <v>911401807481</v>
      </c>
      <c r="G1268" t="s">
        <v>739</v>
      </c>
      <c r="H1268" s="4">
        <v>1153</v>
      </c>
      <c r="I1268" s="4">
        <v>1205.5</v>
      </c>
      <c r="J1268" s="4">
        <f t="shared" si="52"/>
        <v>1446.6</v>
      </c>
      <c r="K1268" s="10">
        <v>4.5533391153512515E-2</v>
      </c>
      <c r="L1268" s="7">
        <v>9405114090</v>
      </c>
      <c r="M1268" t="s">
        <v>10</v>
      </c>
      <c r="N1268">
        <v>12</v>
      </c>
      <c r="O1268" t="s">
        <v>959</v>
      </c>
      <c r="P1268">
        <v>5</v>
      </c>
      <c r="Q1268" s="12" t="s">
        <v>1152</v>
      </c>
      <c r="W1268" t="s">
        <v>28</v>
      </c>
      <c r="X1268" t="s">
        <v>962</v>
      </c>
      <c r="Y1268" t="s">
        <v>1150</v>
      </c>
      <c r="AA1268">
        <v>1275</v>
      </c>
      <c r="AB1268">
        <v>95</v>
      </c>
      <c r="AC1268">
        <v>84</v>
      </c>
      <c r="AD1268" s="15" t="s">
        <v>1579</v>
      </c>
      <c r="AE1268" t="s">
        <v>2845</v>
      </c>
    </row>
    <row r="1269" spans="1:31" x14ac:dyDescent="0.3">
      <c r="A1269" s="14" t="s">
        <v>25</v>
      </c>
      <c r="B1269" t="s">
        <v>931</v>
      </c>
      <c r="C1269" t="s">
        <v>1142</v>
      </c>
      <c r="D1269" t="s">
        <v>57</v>
      </c>
      <c r="E1269" s="7">
        <v>871016336605099</v>
      </c>
      <c r="F1269" s="7">
        <v>911401807681</v>
      </c>
      <c r="G1269" t="s">
        <v>740</v>
      </c>
      <c r="H1269" s="4">
        <v>1342</v>
      </c>
      <c r="I1269" s="4">
        <v>1403</v>
      </c>
      <c r="J1269" s="4">
        <f t="shared" si="52"/>
        <v>1683.6</v>
      </c>
      <c r="K1269" s="10">
        <v>4.5454545454545414E-2</v>
      </c>
      <c r="L1269" s="7">
        <v>9405114090</v>
      </c>
      <c r="M1269" t="s">
        <v>10</v>
      </c>
      <c r="N1269">
        <v>12</v>
      </c>
      <c r="O1269" t="s">
        <v>958</v>
      </c>
      <c r="P1269">
        <v>5</v>
      </c>
      <c r="Q1269" s="12" t="s">
        <v>1152</v>
      </c>
      <c r="W1269" t="s">
        <v>28</v>
      </c>
      <c r="X1269" t="s">
        <v>962</v>
      </c>
      <c r="Y1269" t="s">
        <v>1150</v>
      </c>
      <c r="AA1269">
        <v>1580</v>
      </c>
      <c r="AB1269">
        <v>95</v>
      </c>
      <c r="AC1269">
        <v>84</v>
      </c>
      <c r="AD1269" s="15" t="s">
        <v>1580</v>
      </c>
      <c r="AE1269" t="s">
        <v>2845</v>
      </c>
    </row>
    <row r="1270" spans="1:31" x14ac:dyDescent="0.3">
      <c r="A1270" t="s">
        <v>25</v>
      </c>
      <c r="B1270" t="s">
        <v>931</v>
      </c>
      <c r="C1270" t="s">
        <v>1142</v>
      </c>
      <c r="D1270" t="s">
        <v>57</v>
      </c>
      <c r="E1270" s="7">
        <v>872016975325999</v>
      </c>
      <c r="F1270" s="7">
        <v>911401812287</v>
      </c>
      <c r="G1270" t="s">
        <v>1849</v>
      </c>
      <c r="I1270" s="4">
        <v>860</v>
      </c>
      <c r="J1270" s="4">
        <f t="shared" si="52"/>
        <v>1032</v>
      </c>
      <c r="K1270" s="10" t="s">
        <v>1149</v>
      </c>
      <c r="M1270" t="s">
        <v>10</v>
      </c>
      <c r="N1270">
        <v>16</v>
      </c>
      <c r="O1270" t="s">
        <v>959</v>
      </c>
      <c r="P1270">
        <v>5</v>
      </c>
      <c r="Q1270" s="12" t="s">
        <v>1152</v>
      </c>
      <c r="AD1270" s="15" t="s">
        <v>2260</v>
      </c>
      <c r="AE1270" t="s">
        <v>2845</v>
      </c>
    </row>
    <row r="1271" spans="1:31" x14ac:dyDescent="0.3">
      <c r="A1271" s="14" t="s">
        <v>25</v>
      </c>
      <c r="B1271" t="s">
        <v>911</v>
      </c>
      <c r="C1271" t="s">
        <v>901</v>
      </c>
      <c r="D1271" t="s">
        <v>57</v>
      </c>
      <c r="E1271" s="7">
        <v>871951452804899</v>
      </c>
      <c r="F1271" s="7">
        <v>911401842782</v>
      </c>
      <c r="G1271" t="s">
        <v>772</v>
      </c>
      <c r="H1271" s="4">
        <v>103</v>
      </c>
      <c r="I1271" s="4">
        <v>103</v>
      </c>
      <c r="J1271" s="4">
        <f t="shared" si="52"/>
        <v>123.6</v>
      </c>
      <c r="K1271" s="10">
        <v>0</v>
      </c>
      <c r="L1271" s="7">
        <v>9405990090</v>
      </c>
      <c r="M1271" t="s">
        <v>10</v>
      </c>
      <c r="N1271">
        <v>80</v>
      </c>
      <c r="O1271" t="s">
        <v>959</v>
      </c>
      <c r="P1271" t="s">
        <v>957</v>
      </c>
      <c r="Q1271" s="12" t="s">
        <v>1152</v>
      </c>
      <c r="AE1271" t="s">
        <v>2845</v>
      </c>
    </row>
    <row r="1272" spans="1:31" x14ac:dyDescent="0.3">
      <c r="A1272" s="14" t="s">
        <v>25</v>
      </c>
      <c r="B1272" t="s">
        <v>931</v>
      </c>
      <c r="C1272" t="s">
        <v>896</v>
      </c>
      <c r="D1272" t="s">
        <v>57</v>
      </c>
      <c r="E1272" s="7">
        <v>871016336007299</v>
      </c>
      <c r="F1272" s="7">
        <v>911401876480</v>
      </c>
      <c r="G1272" t="s">
        <v>741</v>
      </c>
      <c r="H1272" s="4">
        <v>880</v>
      </c>
      <c r="I1272" s="4">
        <v>880</v>
      </c>
      <c r="J1272" s="4">
        <f t="shared" si="52"/>
        <v>1056</v>
      </c>
      <c r="K1272" s="10">
        <v>0</v>
      </c>
      <c r="L1272" s="7">
        <v>9405114090</v>
      </c>
      <c r="M1272" t="s">
        <v>10</v>
      </c>
      <c r="N1272">
        <v>12</v>
      </c>
      <c r="O1272" t="s">
        <v>958</v>
      </c>
      <c r="P1272">
        <v>3</v>
      </c>
      <c r="Q1272" s="12">
        <v>50000</v>
      </c>
      <c r="R1272" s="22">
        <v>15</v>
      </c>
      <c r="S1272" s="12">
        <v>1800</v>
      </c>
      <c r="T1272" s="12">
        <f t="shared" ref="T1272:T1292" si="53">S1272/R1272</f>
        <v>120</v>
      </c>
      <c r="U1272" s="12" t="s">
        <v>1054</v>
      </c>
      <c r="V1272" s="12">
        <v>4000</v>
      </c>
      <c r="W1272" t="s">
        <v>28</v>
      </c>
      <c r="X1272" t="s">
        <v>962</v>
      </c>
      <c r="Y1272" t="s">
        <v>1151</v>
      </c>
      <c r="AA1272">
        <v>611</v>
      </c>
      <c r="AB1272">
        <v>69</v>
      </c>
      <c r="AC1272">
        <v>59</v>
      </c>
      <c r="AD1272" s="15" t="s">
        <v>1555</v>
      </c>
      <c r="AE1272" t="s">
        <v>2845</v>
      </c>
    </row>
    <row r="1273" spans="1:31" x14ac:dyDescent="0.3">
      <c r="A1273" s="14" t="s">
        <v>25</v>
      </c>
      <c r="B1273" t="s">
        <v>931</v>
      </c>
      <c r="C1273" t="s">
        <v>896</v>
      </c>
      <c r="D1273" t="s">
        <v>57</v>
      </c>
      <c r="E1273" s="7">
        <v>871016336291599</v>
      </c>
      <c r="F1273" s="7">
        <v>911401892780</v>
      </c>
      <c r="G1273" t="s">
        <v>742</v>
      </c>
      <c r="H1273" s="4">
        <v>1195</v>
      </c>
      <c r="I1273" s="4">
        <v>1195</v>
      </c>
      <c r="J1273" s="4">
        <f t="shared" si="52"/>
        <v>1434</v>
      </c>
      <c r="K1273" s="10">
        <v>0</v>
      </c>
      <c r="L1273" s="7">
        <v>9405114090</v>
      </c>
      <c r="M1273" t="s">
        <v>10</v>
      </c>
      <c r="N1273">
        <v>12</v>
      </c>
      <c r="O1273" t="s">
        <v>959</v>
      </c>
      <c r="P1273">
        <v>3</v>
      </c>
      <c r="Q1273" s="12">
        <v>50000</v>
      </c>
      <c r="R1273" s="22">
        <v>20</v>
      </c>
      <c r="S1273" s="12">
        <v>2500</v>
      </c>
      <c r="T1273" s="12">
        <f t="shared" si="53"/>
        <v>125</v>
      </c>
      <c r="U1273" s="12" t="s">
        <v>1054</v>
      </c>
      <c r="V1273" s="12">
        <v>4000</v>
      </c>
      <c r="W1273" t="s">
        <v>28</v>
      </c>
      <c r="X1273" t="s">
        <v>962</v>
      </c>
      <c r="Y1273" t="s">
        <v>1151</v>
      </c>
      <c r="AA1273">
        <v>1201</v>
      </c>
      <c r="AB1273">
        <v>69</v>
      </c>
      <c r="AC1273">
        <v>59</v>
      </c>
      <c r="AD1273" s="15" t="s">
        <v>1556</v>
      </c>
      <c r="AE1273" t="s">
        <v>2845</v>
      </c>
    </row>
    <row r="1274" spans="1:31" x14ac:dyDescent="0.3">
      <c r="A1274" s="14" t="s">
        <v>25</v>
      </c>
      <c r="B1274" t="s">
        <v>931</v>
      </c>
      <c r="C1274" t="s">
        <v>896</v>
      </c>
      <c r="D1274" t="s">
        <v>57</v>
      </c>
      <c r="E1274" s="7">
        <v>871016336292299</v>
      </c>
      <c r="F1274" s="7">
        <v>911401892880</v>
      </c>
      <c r="G1274" t="s">
        <v>743</v>
      </c>
      <c r="H1274" s="4">
        <v>1540</v>
      </c>
      <c r="I1274" s="4">
        <v>1540</v>
      </c>
      <c r="J1274" s="4">
        <f t="shared" si="52"/>
        <v>1848</v>
      </c>
      <c r="K1274" s="10">
        <v>0</v>
      </c>
      <c r="L1274" s="7">
        <v>9405114090</v>
      </c>
      <c r="M1274" t="s">
        <v>10</v>
      </c>
      <c r="N1274">
        <v>12</v>
      </c>
      <c r="O1274" t="s">
        <v>959</v>
      </c>
      <c r="P1274">
        <v>3</v>
      </c>
      <c r="Q1274" s="12">
        <v>50000</v>
      </c>
      <c r="R1274" s="22">
        <v>20</v>
      </c>
      <c r="S1274" s="12">
        <v>2500</v>
      </c>
      <c r="T1274" s="12">
        <f t="shared" si="53"/>
        <v>125</v>
      </c>
      <c r="U1274" s="12" t="s">
        <v>1054</v>
      </c>
      <c r="V1274" s="12">
        <v>4000</v>
      </c>
      <c r="W1274" t="s">
        <v>28</v>
      </c>
      <c r="X1274" t="s">
        <v>962</v>
      </c>
      <c r="Y1274" t="s">
        <v>1151</v>
      </c>
      <c r="AA1274">
        <v>1258</v>
      </c>
      <c r="AB1274">
        <v>69</v>
      </c>
      <c r="AC1274">
        <v>59</v>
      </c>
      <c r="AD1274" s="15" t="s">
        <v>1557</v>
      </c>
      <c r="AE1274" t="s">
        <v>2845</v>
      </c>
    </row>
    <row r="1275" spans="1:31" x14ac:dyDescent="0.3">
      <c r="A1275" s="14" t="s">
        <v>25</v>
      </c>
      <c r="B1275" t="s">
        <v>931</v>
      </c>
      <c r="C1275" t="s">
        <v>896</v>
      </c>
      <c r="D1275" t="s">
        <v>57</v>
      </c>
      <c r="E1275" s="7">
        <v>871016336293999</v>
      </c>
      <c r="F1275" s="7">
        <v>911401892980</v>
      </c>
      <c r="G1275" t="s">
        <v>744</v>
      </c>
      <c r="H1275" s="4">
        <v>1510</v>
      </c>
      <c r="I1275" s="4">
        <v>1510</v>
      </c>
      <c r="J1275" s="4">
        <f t="shared" si="52"/>
        <v>1812</v>
      </c>
      <c r="K1275" s="10">
        <v>0</v>
      </c>
      <c r="L1275" s="7">
        <v>9405114090</v>
      </c>
      <c r="M1275" t="s">
        <v>10</v>
      </c>
      <c r="N1275">
        <v>12</v>
      </c>
      <c r="O1275" t="s">
        <v>959</v>
      </c>
      <c r="P1275">
        <v>3</v>
      </c>
      <c r="Q1275" s="12">
        <v>50000</v>
      </c>
      <c r="R1275" s="22">
        <v>28</v>
      </c>
      <c r="S1275" s="12">
        <v>3400</v>
      </c>
      <c r="T1275" s="12">
        <f t="shared" si="53"/>
        <v>121.42857142857143</v>
      </c>
      <c r="U1275" s="12" t="s">
        <v>1054</v>
      </c>
      <c r="V1275" s="12">
        <v>4000</v>
      </c>
      <c r="W1275" t="s">
        <v>28</v>
      </c>
      <c r="X1275" t="s">
        <v>962</v>
      </c>
      <c r="Y1275" t="s">
        <v>1151</v>
      </c>
      <c r="AA1275">
        <v>1501</v>
      </c>
      <c r="AB1275">
        <v>69</v>
      </c>
      <c r="AC1275">
        <v>59</v>
      </c>
      <c r="AD1275" s="15" t="s">
        <v>1558</v>
      </c>
      <c r="AE1275" t="s">
        <v>2845</v>
      </c>
    </row>
    <row r="1276" spans="1:31" x14ac:dyDescent="0.3">
      <c r="A1276" s="14" t="s">
        <v>25</v>
      </c>
      <c r="B1276" t="s">
        <v>931</v>
      </c>
      <c r="C1276" t="s">
        <v>896</v>
      </c>
      <c r="D1276" t="s">
        <v>57</v>
      </c>
      <c r="E1276" s="7">
        <v>871016336294699</v>
      </c>
      <c r="F1276" s="7">
        <v>911401893080</v>
      </c>
      <c r="G1276" t="s">
        <v>745</v>
      </c>
      <c r="H1276" s="4">
        <v>1900</v>
      </c>
      <c r="I1276" s="4">
        <v>1900</v>
      </c>
      <c r="J1276" s="4">
        <f t="shared" si="52"/>
        <v>2280</v>
      </c>
      <c r="K1276" s="10">
        <v>0</v>
      </c>
      <c r="L1276" s="7">
        <v>9405114090</v>
      </c>
      <c r="M1276" t="s">
        <v>10</v>
      </c>
      <c r="N1276">
        <v>12</v>
      </c>
      <c r="O1276" t="s">
        <v>959</v>
      </c>
      <c r="P1276">
        <v>3</v>
      </c>
      <c r="Q1276" s="12">
        <v>50000</v>
      </c>
      <c r="R1276" s="22">
        <v>28</v>
      </c>
      <c r="S1276" s="12">
        <v>3400</v>
      </c>
      <c r="T1276" s="12">
        <f t="shared" si="53"/>
        <v>121.42857142857143</v>
      </c>
      <c r="U1276" s="12" t="s">
        <v>1054</v>
      </c>
      <c r="V1276" s="12">
        <v>4000</v>
      </c>
      <c r="W1276" t="s">
        <v>28</v>
      </c>
      <c r="X1276" t="s">
        <v>962</v>
      </c>
      <c r="Y1276" t="s">
        <v>1151</v>
      </c>
      <c r="AA1276">
        <v>1558</v>
      </c>
      <c r="AB1276">
        <v>69</v>
      </c>
      <c r="AC1276">
        <v>59</v>
      </c>
      <c r="AD1276" s="15" t="s">
        <v>1559</v>
      </c>
      <c r="AE1276" t="s">
        <v>2845</v>
      </c>
    </row>
    <row r="1277" spans="1:31" x14ac:dyDescent="0.3">
      <c r="A1277" s="14" t="s">
        <v>25</v>
      </c>
      <c r="B1277" t="s">
        <v>931</v>
      </c>
      <c r="C1277" t="s">
        <v>896</v>
      </c>
      <c r="D1277" t="s">
        <v>57</v>
      </c>
      <c r="E1277" s="7">
        <v>871016336009699</v>
      </c>
      <c r="F1277" s="7">
        <v>911401876680</v>
      </c>
      <c r="G1277" t="s">
        <v>746</v>
      </c>
      <c r="H1277" s="4">
        <v>1245</v>
      </c>
      <c r="I1277" s="4">
        <v>1245</v>
      </c>
      <c r="J1277" s="4">
        <f t="shared" si="52"/>
        <v>1494</v>
      </c>
      <c r="K1277" s="10">
        <v>0</v>
      </c>
      <c r="L1277" s="7">
        <v>9405114090</v>
      </c>
      <c r="M1277" t="s">
        <v>10</v>
      </c>
      <c r="N1277">
        <v>12</v>
      </c>
      <c r="O1277" t="s">
        <v>958</v>
      </c>
      <c r="P1277">
        <v>3</v>
      </c>
      <c r="Q1277" s="12">
        <v>50000</v>
      </c>
      <c r="R1277" s="22">
        <v>30</v>
      </c>
      <c r="S1277" s="12">
        <v>3600</v>
      </c>
      <c r="T1277" s="12">
        <f t="shared" si="53"/>
        <v>120</v>
      </c>
      <c r="U1277" s="12" t="s">
        <v>1054</v>
      </c>
      <c r="V1277" s="12">
        <v>4000</v>
      </c>
      <c r="W1277" t="s">
        <v>28</v>
      </c>
      <c r="X1277" t="s">
        <v>962</v>
      </c>
      <c r="Y1277" t="s">
        <v>1151</v>
      </c>
      <c r="AA1277">
        <v>1201</v>
      </c>
      <c r="AB1277">
        <v>69</v>
      </c>
      <c r="AC1277">
        <v>59</v>
      </c>
      <c r="AD1277" s="15" t="s">
        <v>1560</v>
      </c>
      <c r="AE1277" t="s">
        <v>2845</v>
      </c>
    </row>
    <row r="1278" spans="1:31" x14ac:dyDescent="0.3">
      <c r="A1278" s="14" t="s">
        <v>25</v>
      </c>
      <c r="B1278" t="s">
        <v>931</v>
      </c>
      <c r="C1278" t="s">
        <v>896</v>
      </c>
      <c r="D1278" t="s">
        <v>57</v>
      </c>
      <c r="E1278" s="7">
        <v>871016336010299</v>
      </c>
      <c r="F1278" s="7">
        <v>911401876780</v>
      </c>
      <c r="G1278" t="s">
        <v>747</v>
      </c>
      <c r="H1278" s="4">
        <v>1540</v>
      </c>
      <c r="I1278" s="4">
        <v>1540</v>
      </c>
      <c r="J1278" s="4">
        <f t="shared" si="52"/>
        <v>1848</v>
      </c>
      <c r="K1278" s="10">
        <v>0</v>
      </c>
      <c r="L1278" s="7">
        <v>9405114090</v>
      </c>
      <c r="M1278" t="s">
        <v>10</v>
      </c>
      <c r="N1278">
        <v>12</v>
      </c>
      <c r="O1278" t="s">
        <v>958</v>
      </c>
      <c r="P1278">
        <v>3</v>
      </c>
      <c r="Q1278" s="12">
        <v>50000</v>
      </c>
      <c r="R1278" s="22">
        <v>30</v>
      </c>
      <c r="S1278" s="12">
        <v>3600</v>
      </c>
      <c r="T1278" s="12">
        <f t="shared" si="53"/>
        <v>120</v>
      </c>
      <c r="U1278" s="12" t="s">
        <v>1054</v>
      </c>
      <c r="V1278" s="12">
        <v>4000</v>
      </c>
      <c r="W1278" t="s">
        <v>28</v>
      </c>
      <c r="X1278" t="s">
        <v>962</v>
      </c>
      <c r="Y1278" t="s">
        <v>1151</v>
      </c>
      <c r="AA1278">
        <v>1258</v>
      </c>
      <c r="AB1278">
        <v>69</v>
      </c>
      <c r="AC1278">
        <v>59</v>
      </c>
      <c r="AD1278" s="15" t="s">
        <v>1561</v>
      </c>
      <c r="AE1278" t="s">
        <v>2845</v>
      </c>
    </row>
    <row r="1279" spans="1:31" x14ac:dyDescent="0.3">
      <c r="A1279" s="14" t="s">
        <v>25</v>
      </c>
      <c r="B1279" t="s">
        <v>931</v>
      </c>
      <c r="C1279" t="s">
        <v>896</v>
      </c>
      <c r="D1279" t="s">
        <v>57</v>
      </c>
      <c r="E1279" s="7">
        <v>871016336015799</v>
      </c>
      <c r="F1279" s="7">
        <v>911401877280</v>
      </c>
      <c r="G1279" t="s">
        <v>748</v>
      </c>
      <c r="H1279" s="4">
        <v>1245</v>
      </c>
      <c r="I1279" s="4">
        <v>1245</v>
      </c>
      <c r="J1279" s="4">
        <f t="shared" si="52"/>
        <v>1494</v>
      </c>
      <c r="K1279" s="10">
        <v>0</v>
      </c>
      <c r="L1279" s="7">
        <v>9405114090</v>
      </c>
      <c r="M1279" t="s">
        <v>10</v>
      </c>
      <c r="N1279">
        <v>12</v>
      </c>
      <c r="O1279" t="s">
        <v>959</v>
      </c>
      <c r="P1279">
        <v>3</v>
      </c>
      <c r="Q1279" s="12">
        <v>50000</v>
      </c>
      <c r="R1279" s="22">
        <v>30</v>
      </c>
      <c r="S1279" s="12">
        <v>3600</v>
      </c>
      <c r="T1279" s="12">
        <f t="shared" si="53"/>
        <v>120</v>
      </c>
      <c r="U1279" s="12" t="s">
        <v>1054</v>
      </c>
      <c r="V1279" s="12">
        <v>6500</v>
      </c>
      <c r="W1279" t="s">
        <v>28</v>
      </c>
      <c r="X1279" t="s">
        <v>962</v>
      </c>
      <c r="Y1279" t="s">
        <v>1151</v>
      </c>
      <c r="AA1279">
        <v>1201</v>
      </c>
      <c r="AB1279">
        <v>69</v>
      </c>
      <c r="AC1279">
        <v>59</v>
      </c>
      <c r="AD1279" s="15" t="s">
        <v>1562</v>
      </c>
      <c r="AE1279" t="s">
        <v>2845</v>
      </c>
    </row>
    <row r="1280" spans="1:31" x14ac:dyDescent="0.3">
      <c r="A1280" s="14" t="s">
        <v>25</v>
      </c>
      <c r="B1280" t="s">
        <v>931</v>
      </c>
      <c r="C1280" t="s">
        <v>896</v>
      </c>
      <c r="D1280" t="s">
        <v>57</v>
      </c>
      <c r="E1280" s="7">
        <v>871016336011999</v>
      </c>
      <c r="F1280" s="7">
        <v>911401876880</v>
      </c>
      <c r="G1280" t="s">
        <v>749</v>
      </c>
      <c r="H1280" s="4">
        <v>1570</v>
      </c>
      <c r="I1280" s="4">
        <v>1570</v>
      </c>
      <c r="J1280" s="4">
        <f t="shared" si="52"/>
        <v>1884</v>
      </c>
      <c r="K1280" s="10">
        <v>0</v>
      </c>
      <c r="L1280" s="7">
        <v>9405114090</v>
      </c>
      <c r="M1280" t="s">
        <v>10</v>
      </c>
      <c r="N1280">
        <v>12</v>
      </c>
      <c r="O1280" t="s">
        <v>958</v>
      </c>
      <c r="P1280">
        <v>3</v>
      </c>
      <c r="Q1280" s="12">
        <v>50000</v>
      </c>
      <c r="R1280" s="22">
        <v>46</v>
      </c>
      <c r="S1280" s="12">
        <v>5600</v>
      </c>
      <c r="T1280" s="12">
        <f t="shared" si="53"/>
        <v>121.73913043478261</v>
      </c>
      <c r="U1280" s="12" t="s">
        <v>1054</v>
      </c>
      <c r="V1280" s="12">
        <v>4000</v>
      </c>
      <c r="W1280" t="s">
        <v>28</v>
      </c>
      <c r="X1280" t="s">
        <v>962</v>
      </c>
      <c r="Y1280" t="s">
        <v>1151</v>
      </c>
      <c r="AA1280">
        <v>1501</v>
      </c>
      <c r="AB1280">
        <v>69</v>
      </c>
      <c r="AC1280">
        <v>59</v>
      </c>
      <c r="AD1280" s="15" t="s">
        <v>1563</v>
      </c>
      <c r="AE1280" t="s">
        <v>2845</v>
      </c>
    </row>
    <row r="1281" spans="1:31" x14ac:dyDescent="0.3">
      <c r="A1281" s="14" t="s">
        <v>25</v>
      </c>
      <c r="B1281" t="s">
        <v>931</v>
      </c>
      <c r="C1281" t="s">
        <v>896</v>
      </c>
      <c r="D1281" t="s">
        <v>57</v>
      </c>
      <c r="E1281" s="7">
        <v>871016336012699</v>
      </c>
      <c r="F1281" s="7">
        <v>911401876980</v>
      </c>
      <c r="G1281" t="s">
        <v>750</v>
      </c>
      <c r="H1281" s="4">
        <v>1900</v>
      </c>
      <c r="I1281" s="4">
        <v>1900</v>
      </c>
      <c r="J1281" s="4">
        <f t="shared" si="52"/>
        <v>2280</v>
      </c>
      <c r="K1281" s="10">
        <v>0</v>
      </c>
      <c r="L1281" s="7">
        <v>9405114090</v>
      </c>
      <c r="M1281" t="s">
        <v>10</v>
      </c>
      <c r="N1281">
        <v>12</v>
      </c>
      <c r="O1281" t="s">
        <v>958</v>
      </c>
      <c r="P1281">
        <v>3</v>
      </c>
      <c r="Q1281" s="12">
        <v>50000</v>
      </c>
      <c r="R1281" s="22">
        <v>46</v>
      </c>
      <c r="S1281" s="12">
        <v>5600</v>
      </c>
      <c r="T1281" s="12">
        <f t="shared" si="53"/>
        <v>121.73913043478261</v>
      </c>
      <c r="U1281" s="12" t="s">
        <v>1054</v>
      </c>
      <c r="V1281" s="12">
        <v>4000</v>
      </c>
      <c r="W1281" t="s">
        <v>28</v>
      </c>
      <c r="X1281" t="s">
        <v>962</v>
      </c>
      <c r="Y1281" t="s">
        <v>1151</v>
      </c>
      <c r="AA1281">
        <v>1558</v>
      </c>
      <c r="AB1281">
        <v>69</v>
      </c>
      <c r="AC1281">
        <v>59</v>
      </c>
      <c r="AD1281" s="15" t="s">
        <v>1564</v>
      </c>
      <c r="AE1281" t="s">
        <v>2845</v>
      </c>
    </row>
    <row r="1282" spans="1:31" x14ac:dyDescent="0.3">
      <c r="A1282" s="14" t="s">
        <v>25</v>
      </c>
      <c r="B1282" t="s">
        <v>931</v>
      </c>
      <c r="C1282" t="s">
        <v>896</v>
      </c>
      <c r="D1282" t="s">
        <v>57</v>
      </c>
      <c r="E1282" s="7">
        <v>871016336017199</v>
      </c>
      <c r="F1282" s="7">
        <v>911401877480</v>
      </c>
      <c r="G1282" t="s">
        <v>751</v>
      </c>
      <c r="H1282" s="4">
        <v>1570</v>
      </c>
      <c r="I1282" s="4">
        <v>1570</v>
      </c>
      <c r="J1282" s="4">
        <f t="shared" si="52"/>
        <v>1884</v>
      </c>
      <c r="K1282" s="10">
        <v>0</v>
      </c>
      <c r="L1282" s="7">
        <v>9405114090</v>
      </c>
      <c r="M1282" t="s">
        <v>10</v>
      </c>
      <c r="N1282">
        <v>12</v>
      </c>
      <c r="O1282" t="s">
        <v>959</v>
      </c>
      <c r="P1282">
        <v>3</v>
      </c>
      <c r="Q1282" s="12">
        <v>50000</v>
      </c>
      <c r="R1282" s="22">
        <v>46</v>
      </c>
      <c r="S1282" s="12">
        <v>5600</v>
      </c>
      <c r="T1282" s="12">
        <f t="shared" si="53"/>
        <v>121.73913043478261</v>
      </c>
      <c r="U1282" s="12" t="s">
        <v>1054</v>
      </c>
      <c r="V1282" s="12">
        <v>6500</v>
      </c>
      <c r="W1282" t="s">
        <v>28</v>
      </c>
      <c r="X1282" t="s">
        <v>962</v>
      </c>
      <c r="Y1282" t="s">
        <v>1151</v>
      </c>
      <c r="AA1282">
        <v>1501</v>
      </c>
      <c r="AB1282">
        <v>69</v>
      </c>
      <c r="AC1282">
        <v>59</v>
      </c>
      <c r="AD1282" s="15" t="s">
        <v>1565</v>
      </c>
      <c r="AE1282" t="s">
        <v>2845</v>
      </c>
    </row>
    <row r="1283" spans="1:31" x14ac:dyDescent="0.3">
      <c r="A1283" s="14" t="s">
        <v>25</v>
      </c>
      <c r="B1283" t="s">
        <v>931</v>
      </c>
      <c r="C1283" t="s">
        <v>896</v>
      </c>
      <c r="D1283" t="s">
        <v>57</v>
      </c>
      <c r="E1283" s="7">
        <v>871016336295399</v>
      </c>
      <c r="F1283" s="7">
        <v>911401893180</v>
      </c>
      <c r="G1283" t="s">
        <v>752</v>
      </c>
      <c r="H1283" s="4">
        <v>2100</v>
      </c>
      <c r="I1283" s="4">
        <v>2100</v>
      </c>
      <c r="J1283" s="4">
        <f t="shared" si="52"/>
        <v>2520</v>
      </c>
      <c r="K1283" s="10">
        <v>0</v>
      </c>
      <c r="L1283" s="7">
        <v>9405114090</v>
      </c>
      <c r="M1283" t="s">
        <v>10</v>
      </c>
      <c r="N1283">
        <v>12</v>
      </c>
      <c r="O1283" t="s">
        <v>959</v>
      </c>
      <c r="P1283">
        <v>3</v>
      </c>
      <c r="Q1283" s="12">
        <v>50000</v>
      </c>
      <c r="R1283" s="22">
        <v>65</v>
      </c>
      <c r="S1283" s="12">
        <v>8000</v>
      </c>
      <c r="T1283" s="12">
        <f t="shared" si="53"/>
        <v>123.07692307692308</v>
      </c>
      <c r="U1283" s="12" t="s">
        <v>1054</v>
      </c>
      <c r="V1283" s="12">
        <v>4000</v>
      </c>
      <c r="W1283" t="s">
        <v>28</v>
      </c>
      <c r="X1283" t="s">
        <v>962</v>
      </c>
      <c r="Y1283" t="s">
        <v>1151</v>
      </c>
      <c r="AA1283">
        <v>1801</v>
      </c>
      <c r="AB1283">
        <v>69</v>
      </c>
      <c r="AC1283">
        <v>59</v>
      </c>
      <c r="AD1283" s="15" t="s">
        <v>1566</v>
      </c>
      <c r="AE1283" t="s">
        <v>2845</v>
      </c>
    </row>
    <row r="1284" spans="1:31" x14ac:dyDescent="0.3">
      <c r="A1284" s="14" t="s">
        <v>25</v>
      </c>
      <c r="B1284" t="s">
        <v>931</v>
      </c>
      <c r="C1284" t="s">
        <v>897</v>
      </c>
      <c r="D1284" t="s">
        <v>57</v>
      </c>
      <c r="E1284" s="7">
        <v>871951496381899</v>
      </c>
      <c r="F1284" s="7">
        <v>911401807485</v>
      </c>
      <c r="G1284" t="s">
        <v>753</v>
      </c>
      <c r="H1284" s="4">
        <v>1365</v>
      </c>
      <c r="I1284" s="4">
        <v>1427.1</v>
      </c>
      <c r="J1284" s="4">
        <f t="shared" si="52"/>
        <v>1712.52</v>
      </c>
      <c r="K1284" s="10">
        <v>4.5494505494505511E-2</v>
      </c>
      <c r="L1284" s="7">
        <v>9405114090</v>
      </c>
      <c r="M1284" t="s">
        <v>10</v>
      </c>
      <c r="N1284">
        <v>12</v>
      </c>
      <c r="O1284" t="s">
        <v>959</v>
      </c>
      <c r="P1284">
        <v>5</v>
      </c>
      <c r="Q1284" s="12">
        <v>50000</v>
      </c>
      <c r="R1284" s="12">
        <v>16</v>
      </c>
      <c r="S1284" s="12">
        <v>1800</v>
      </c>
      <c r="T1284" s="12">
        <f t="shared" si="53"/>
        <v>112.5</v>
      </c>
      <c r="U1284" s="12" t="s">
        <v>969</v>
      </c>
      <c r="V1284" s="12">
        <v>4000</v>
      </c>
      <c r="W1284" t="s">
        <v>28</v>
      </c>
      <c r="X1284" t="s">
        <v>962</v>
      </c>
      <c r="Y1284" s="12" t="s">
        <v>1150</v>
      </c>
      <c r="AA1284">
        <v>607</v>
      </c>
      <c r="AB1284">
        <v>74</v>
      </c>
      <c r="AC1284">
        <v>71</v>
      </c>
      <c r="AD1284" s="15" t="s">
        <v>1571</v>
      </c>
      <c r="AE1284" t="s">
        <v>2845</v>
      </c>
    </row>
    <row r="1285" spans="1:31" x14ac:dyDescent="0.3">
      <c r="A1285" s="14" t="s">
        <v>25</v>
      </c>
      <c r="B1285" t="s">
        <v>931</v>
      </c>
      <c r="C1285" t="s">
        <v>897</v>
      </c>
      <c r="D1285" t="s">
        <v>57</v>
      </c>
      <c r="E1285" s="7">
        <v>871951496382599</v>
      </c>
      <c r="F1285" s="7">
        <v>911401807585</v>
      </c>
      <c r="G1285" t="s">
        <v>754</v>
      </c>
      <c r="H1285" s="4">
        <v>1850</v>
      </c>
      <c r="I1285" s="4">
        <v>1934.1</v>
      </c>
      <c r="J1285" s="4">
        <f t="shared" si="52"/>
        <v>2320.92</v>
      </c>
      <c r="K1285" s="10">
        <v>4.5459459459459506E-2</v>
      </c>
      <c r="L1285" s="7">
        <v>9405114090</v>
      </c>
      <c r="M1285" t="s">
        <v>10</v>
      </c>
      <c r="N1285">
        <v>9</v>
      </c>
      <c r="O1285" t="s">
        <v>959</v>
      </c>
      <c r="P1285">
        <v>5</v>
      </c>
      <c r="Q1285" s="12">
        <v>50000</v>
      </c>
      <c r="R1285" s="22">
        <v>22</v>
      </c>
      <c r="S1285" s="12">
        <v>2400</v>
      </c>
      <c r="T1285" s="12">
        <f t="shared" si="53"/>
        <v>109.09090909090909</v>
      </c>
      <c r="U1285" s="12" t="s">
        <v>969</v>
      </c>
      <c r="V1285" s="12">
        <v>4000</v>
      </c>
      <c r="W1285" t="s">
        <v>28</v>
      </c>
      <c r="X1285" t="s">
        <v>962</v>
      </c>
      <c r="Y1285" s="12" t="s">
        <v>1150</v>
      </c>
      <c r="AA1285">
        <v>1207</v>
      </c>
      <c r="AB1285">
        <v>74</v>
      </c>
      <c r="AC1285">
        <v>71</v>
      </c>
      <c r="AD1285" s="15" t="s">
        <v>1572</v>
      </c>
      <c r="AE1285" t="s">
        <v>2845</v>
      </c>
    </row>
    <row r="1286" spans="1:31" x14ac:dyDescent="0.3">
      <c r="A1286" s="14" t="s">
        <v>25</v>
      </c>
      <c r="B1286" t="s">
        <v>931</v>
      </c>
      <c r="C1286" t="s">
        <v>897</v>
      </c>
      <c r="D1286" t="s">
        <v>57</v>
      </c>
      <c r="E1286" s="7">
        <v>871951496384999</v>
      </c>
      <c r="F1286" s="7">
        <v>911401807785</v>
      </c>
      <c r="G1286" t="s">
        <v>755</v>
      </c>
      <c r="H1286" s="4">
        <v>2100</v>
      </c>
      <c r="I1286" s="4">
        <v>2195.5</v>
      </c>
      <c r="J1286" s="4">
        <f t="shared" si="52"/>
        <v>2634.6</v>
      </c>
      <c r="K1286" s="10">
        <v>4.5476190476190448E-2</v>
      </c>
      <c r="L1286" s="7">
        <v>9405114090</v>
      </c>
      <c r="M1286" t="s">
        <v>10</v>
      </c>
      <c r="N1286">
        <v>9</v>
      </c>
      <c r="O1286" t="s">
        <v>959</v>
      </c>
      <c r="P1286">
        <v>5</v>
      </c>
      <c r="Q1286" s="12">
        <v>50000</v>
      </c>
      <c r="R1286" s="22">
        <v>31</v>
      </c>
      <c r="S1286" s="12">
        <v>3500</v>
      </c>
      <c r="T1286" s="12">
        <f t="shared" si="53"/>
        <v>112.90322580645162</v>
      </c>
      <c r="U1286" s="12" t="s">
        <v>969</v>
      </c>
      <c r="V1286" s="12">
        <v>4000</v>
      </c>
      <c r="W1286" t="s">
        <v>28</v>
      </c>
      <c r="X1286" t="s">
        <v>962</v>
      </c>
      <c r="Y1286" s="12" t="s">
        <v>1150</v>
      </c>
      <c r="AA1286">
        <v>1507</v>
      </c>
      <c r="AB1286">
        <v>74</v>
      </c>
      <c r="AC1286">
        <v>71</v>
      </c>
      <c r="AD1286" s="15" t="s">
        <v>1573</v>
      </c>
      <c r="AE1286" t="s">
        <v>2845</v>
      </c>
    </row>
    <row r="1287" spans="1:31" x14ac:dyDescent="0.3">
      <c r="A1287" s="14" t="s">
        <v>25</v>
      </c>
      <c r="B1287" t="s">
        <v>931</v>
      </c>
      <c r="C1287" t="s">
        <v>897</v>
      </c>
      <c r="D1287" t="s">
        <v>57</v>
      </c>
      <c r="E1287" s="7">
        <v>871951496383299</v>
      </c>
      <c r="F1287" s="7">
        <v>911401807685</v>
      </c>
      <c r="G1287" t="s">
        <v>756</v>
      </c>
      <c r="H1287" s="4">
        <v>1990</v>
      </c>
      <c r="I1287" s="4">
        <v>2080.5</v>
      </c>
      <c r="J1287" s="4">
        <f t="shared" si="52"/>
        <v>2496.6</v>
      </c>
      <c r="K1287" s="10">
        <v>4.5477386934673403E-2</v>
      </c>
      <c r="L1287" s="7">
        <v>9405114090</v>
      </c>
      <c r="M1287" t="s">
        <v>10</v>
      </c>
      <c r="N1287">
        <v>9</v>
      </c>
      <c r="O1287" t="s">
        <v>959</v>
      </c>
      <c r="P1287">
        <v>5</v>
      </c>
      <c r="Q1287" s="12">
        <v>50000</v>
      </c>
      <c r="R1287" s="22">
        <v>44</v>
      </c>
      <c r="S1287" s="12">
        <v>4800</v>
      </c>
      <c r="T1287" s="12">
        <f t="shared" si="53"/>
        <v>109.09090909090909</v>
      </c>
      <c r="U1287" s="12" t="s">
        <v>969</v>
      </c>
      <c r="V1287" s="12">
        <v>4000</v>
      </c>
      <c r="W1287" t="s">
        <v>28</v>
      </c>
      <c r="X1287" t="s">
        <v>962</v>
      </c>
      <c r="Y1287" s="12" t="s">
        <v>1150</v>
      </c>
      <c r="AA1287">
        <v>1207</v>
      </c>
      <c r="AB1287">
        <v>74</v>
      </c>
      <c r="AC1287">
        <v>71</v>
      </c>
      <c r="AD1287" s="15" t="s">
        <v>1574</v>
      </c>
      <c r="AE1287" t="s">
        <v>2845</v>
      </c>
    </row>
    <row r="1288" spans="1:31" x14ac:dyDescent="0.3">
      <c r="A1288" s="14" t="s">
        <v>25</v>
      </c>
      <c r="B1288" t="s">
        <v>931</v>
      </c>
      <c r="C1288" t="s">
        <v>897</v>
      </c>
      <c r="D1288" t="s">
        <v>57</v>
      </c>
      <c r="E1288" s="7">
        <v>871951496385699</v>
      </c>
      <c r="F1288" s="7">
        <v>911401807885</v>
      </c>
      <c r="G1288" t="s">
        <v>757</v>
      </c>
      <c r="H1288" s="4">
        <v>2650</v>
      </c>
      <c r="I1288" s="4">
        <v>2770.5</v>
      </c>
      <c r="J1288" s="4">
        <f t="shared" si="52"/>
        <v>3324.6</v>
      </c>
      <c r="K1288" s="10">
        <v>4.5471698113207504E-2</v>
      </c>
      <c r="L1288" s="7">
        <v>9405114090</v>
      </c>
      <c r="M1288" t="s">
        <v>10</v>
      </c>
      <c r="N1288">
        <v>9</v>
      </c>
      <c r="O1288" t="s">
        <v>959</v>
      </c>
      <c r="P1288">
        <v>5</v>
      </c>
      <c r="Q1288" s="12">
        <v>50000</v>
      </c>
      <c r="R1288" s="22">
        <v>53</v>
      </c>
      <c r="S1288" s="12">
        <v>6800</v>
      </c>
      <c r="T1288" s="12">
        <f t="shared" si="53"/>
        <v>128.30188679245282</v>
      </c>
      <c r="U1288" s="12" t="s">
        <v>969</v>
      </c>
      <c r="V1288" s="12">
        <v>4000</v>
      </c>
      <c r="W1288" t="s">
        <v>28</v>
      </c>
      <c r="X1288" t="s">
        <v>962</v>
      </c>
      <c r="Y1288" s="12" t="s">
        <v>1150</v>
      </c>
      <c r="AA1288">
        <v>1507</v>
      </c>
      <c r="AB1288">
        <v>74</v>
      </c>
      <c r="AC1288">
        <v>71</v>
      </c>
      <c r="AD1288" s="15" t="s">
        <v>1575</v>
      </c>
      <c r="AE1288" t="s">
        <v>2845</v>
      </c>
    </row>
    <row r="1289" spans="1:31" x14ac:dyDescent="0.3">
      <c r="A1289" s="14" t="s">
        <v>25</v>
      </c>
      <c r="B1289" t="s">
        <v>931</v>
      </c>
      <c r="C1289" t="s">
        <v>897</v>
      </c>
      <c r="D1289" t="s">
        <v>57</v>
      </c>
      <c r="E1289" s="7">
        <v>871951496386399</v>
      </c>
      <c r="F1289" s="7">
        <v>911401807985</v>
      </c>
      <c r="G1289" t="s">
        <v>758</v>
      </c>
      <c r="H1289" s="4">
        <v>2800</v>
      </c>
      <c r="I1289" s="4">
        <v>2927.2999999999997</v>
      </c>
      <c r="J1289" s="4">
        <f t="shared" si="52"/>
        <v>3512.76</v>
      </c>
      <c r="K1289" s="10">
        <v>4.5464285714285513E-2</v>
      </c>
      <c r="L1289" s="7">
        <v>9405114090</v>
      </c>
      <c r="M1289" t="s">
        <v>10</v>
      </c>
      <c r="N1289">
        <v>9</v>
      </c>
      <c r="O1289" t="s">
        <v>959</v>
      </c>
      <c r="P1289">
        <v>5</v>
      </c>
      <c r="Q1289" s="12">
        <v>50000</v>
      </c>
      <c r="R1289" s="22">
        <v>54</v>
      </c>
      <c r="S1289" s="12">
        <v>7400</v>
      </c>
      <c r="T1289" s="12">
        <f t="shared" si="53"/>
        <v>137.03703703703704</v>
      </c>
      <c r="U1289" s="12" t="s">
        <v>969</v>
      </c>
      <c r="V1289" s="12">
        <v>4000</v>
      </c>
      <c r="W1289" t="s">
        <v>28</v>
      </c>
      <c r="X1289" t="s">
        <v>962</v>
      </c>
      <c r="Y1289" s="12" t="s">
        <v>1150</v>
      </c>
      <c r="AA1289">
        <v>1507</v>
      </c>
      <c r="AB1289">
        <v>74</v>
      </c>
      <c r="AC1289">
        <v>71</v>
      </c>
      <c r="AD1289" s="15" t="s">
        <v>1576</v>
      </c>
      <c r="AE1289" t="s">
        <v>2845</v>
      </c>
    </row>
    <row r="1290" spans="1:31" x14ac:dyDescent="0.3">
      <c r="A1290" s="14" t="s">
        <v>25</v>
      </c>
      <c r="B1290" t="s">
        <v>931</v>
      </c>
      <c r="C1290" t="s">
        <v>885</v>
      </c>
      <c r="D1290" t="s">
        <v>57</v>
      </c>
      <c r="E1290" s="7">
        <v>871951450209399</v>
      </c>
      <c r="F1290" s="7">
        <v>911401836581</v>
      </c>
      <c r="G1290" t="s">
        <v>759</v>
      </c>
      <c r="H1290" s="4">
        <v>1022</v>
      </c>
      <c r="I1290" s="4">
        <v>1053</v>
      </c>
      <c r="J1290" s="4">
        <f t="shared" si="52"/>
        <v>1263.5999999999999</v>
      </c>
      <c r="K1290" s="10">
        <v>3.0332681017612551E-2</v>
      </c>
      <c r="L1290" s="7">
        <v>9405114090</v>
      </c>
      <c r="M1290" t="s">
        <v>10</v>
      </c>
      <c r="N1290">
        <v>12</v>
      </c>
      <c r="O1290" t="s">
        <v>959</v>
      </c>
      <c r="P1290">
        <v>3</v>
      </c>
      <c r="Q1290" s="12">
        <v>30000</v>
      </c>
      <c r="R1290" s="22">
        <v>16</v>
      </c>
      <c r="S1290" s="12">
        <v>1800</v>
      </c>
      <c r="T1290" s="12">
        <f t="shared" si="53"/>
        <v>112.5</v>
      </c>
      <c r="V1290" s="12">
        <v>6500</v>
      </c>
      <c r="W1290" t="s">
        <v>28</v>
      </c>
      <c r="X1290" t="s">
        <v>962</v>
      </c>
      <c r="Y1290" t="s">
        <v>1151</v>
      </c>
      <c r="AA1290">
        <v>626</v>
      </c>
      <c r="AB1290">
        <v>68</v>
      </c>
      <c r="AC1290">
        <v>60</v>
      </c>
      <c r="AE1290" t="s">
        <v>1143</v>
      </c>
    </row>
    <row r="1291" spans="1:31" x14ac:dyDescent="0.3">
      <c r="A1291" s="14" t="s">
        <v>25</v>
      </c>
      <c r="B1291" t="s">
        <v>931</v>
      </c>
      <c r="C1291" t="s">
        <v>885</v>
      </c>
      <c r="D1291" t="s">
        <v>57</v>
      </c>
      <c r="E1291" s="7">
        <v>871951450210999</v>
      </c>
      <c r="F1291" s="7">
        <v>911401836681</v>
      </c>
      <c r="G1291" t="s">
        <v>760</v>
      </c>
      <c r="H1291" s="4">
        <v>1612</v>
      </c>
      <c r="I1291" s="4">
        <v>1662</v>
      </c>
      <c r="J1291" s="4">
        <f t="shared" si="52"/>
        <v>1994.4</v>
      </c>
      <c r="K1291" s="10">
        <v>3.1017369727047051E-2</v>
      </c>
      <c r="L1291" s="7">
        <v>9405114090</v>
      </c>
      <c r="M1291" t="s">
        <v>10</v>
      </c>
      <c r="N1291">
        <v>12</v>
      </c>
      <c r="O1291" t="s">
        <v>959</v>
      </c>
      <c r="P1291">
        <v>3</v>
      </c>
      <c r="Q1291" s="12">
        <v>30000</v>
      </c>
      <c r="R1291" s="22">
        <v>32</v>
      </c>
      <c r="S1291" s="12">
        <v>3600</v>
      </c>
      <c r="T1291" s="12">
        <f t="shared" si="53"/>
        <v>112.5</v>
      </c>
      <c r="V1291" s="12">
        <v>6500</v>
      </c>
      <c r="W1291" t="s">
        <v>28</v>
      </c>
      <c r="X1291" t="s">
        <v>962</v>
      </c>
      <c r="Y1291" t="s">
        <v>1151</v>
      </c>
      <c r="AA1291">
        <v>1226</v>
      </c>
      <c r="AB1291">
        <v>68</v>
      </c>
      <c r="AC1291">
        <v>60</v>
      </c>
      <c r="AE1291" t="s">
        <v>1143</v>
      </c>
    </row>
    <row r="1292" spans="1:31" x14ac:dyDescent="0.3">
      <c r="A1292" s="14" t="s">
        <v>25</v>
      </c>
      <c r="B1292" t="s">
        <v>931</v>
      </c>
      <c r="C1292" t="s">
        <v>885</v>
      </c>
      <c r="D1292" t="s">
        <v>57</v>
      </c>
      <c r="E1292" s="7">
        <v>871016336993899</v>
      </c>
      <c r="F1292" s="7">
        <v>911401828481</v>
      </c>
      <c r="G1292" t="s">
        <v>948</v>
      </c>
      <c r="H1292" s="4">
        <v>1606</v>
      </c>
      <c r="I1292" s="4">
        <v>1662</v>
      </c>
      <c r="J1292" s="4">
        <f t="shared" si="52"/>
        <v>1994.4</v>
      </c>
      <c r="K1292" s="10">
        <v>3.4869240348692321E-2</v>
      </c>
      <c r="L1292" s="7">
        <v>9405114090</v>
      </c>
      <c r="M1292" t="s">
        <v>10</v>
      </c>
      <c r="N1292">
        <v>12</v>
      </c>
      <c r="O1292" t="s">
        <v>958</v>
      </c>
      <c r="P1292">
        <v>3</v>
      </c>
      <c r="Q1292" s="12">
        <v>30000</v>
      </c>
      <c r="R1292" s="22">
        <v>32</v>
      </c>
      <c r="S1292" s="12">
        <v>3600</v>
      </c>
      <c r="T1292" s="12">
        <f t="shared" si="53"/>
        <v>112.5</v>
      </c>
      <c r="V1292" s="12">
        <v>4000</v>
      </c>
      <c r="W1292" t="s">
        <v>28</v>
      </c>
      <c r="X1292" t="s">
        <v>962</v>
      </c>
      <c r="Y1292" t="s">
        <v>1151</v>
      </c>
      <c r="AA1292">
        <v>1226</v>
      </c>
      <c r="AB1292">
        <v>68</v>
      </c>
      <c r="AC1292">
        <v>60</v>
      </c>
      <c r="AE1292" t="s">
        <v>1143</v>
      </c>
    </row>
    <row r="1293" spans="1:31" x14ac:dyDescent="0.3">
      <c r="A1293" t="s">
        <v>25</v>
      </c>
      <c r="B1293" t="s">
        <v>931</v>
      </c>
      <c r="C1293" t="s">
        <v>2684</v>
      </c>
      <c r="D1293" t="s">
        <v>57</v>
      </c>
      <c r="E1293" s="7">
        <v>872016975036499</v>
      </c>
      <c r="F1293" s="7">
        <v>911401802987</v>
      </c>
      <c r="G1293" t="s">
        <v>1738</v>
      </c>
      <c r="I1293" s="4">
        <v>3500</v>
      </c>
      <c r="J1293" s="4">
        <f t="shared" si="52"/>
        <v>4200</v>
      </c>
      <c r="K1293" s="10" t="s">
        <v>1149</v>
      </c>
      <c r="M1293" t="s">
        <v>10</v>
      </c>
      <c r="N1293">
        <v>9</v>
      </c>
      <c r="O1293" t="s">
        <v>958</v>
      </c>
      <c r="P1293">
        <v>3</v>
      </c>
      <c r="Q1293" s="12">
        <v>50000</v>
      </c>
      <c r="AD1293" s="15" t="s">
        <v>2162</v>
      </c>
      <c r="AE1293" t="s">
        <v>2845</v>
      </c>
    </row>
    <row r="1294" spans="1:31" x14ac:dyDescent="0.3">
      <c r="A1294" t="s">
        <v>25</v>
      </c>
      <c r="B1294" t="s">
        <v>931</v>
      </c>
      <c r="C1294" t="s">
        <v>2684</v>
      </c>
      <c r="D1294" t="s">
        <v>57</v>
      </c>
      <c r="E1294" s="7">
        <v>872016975037199</v>
      </c>
      <c r="F1294" s="7">
        <v>911401803087</v>
      </c>
      <c r="G1294" t="s">
        <v>1739</v>
      </c>
      <c r="I1294" s="4">
        <v>4550</v>
      </c>
      <c r="J1294" s="4">
        <f t="shared" si="52"/>
        <v>5460</v>
      </c>
      <c r="K1294" s="10" t="s">
        <v>1149</v>
      </c>
      <c r="M1294" t="s">
        <v>10</v>
      </c>
      <c r="N1294">
        <v>9</v>
      </c>
      <c r="O1294" t="s">
        <v>958</v>
      </c>
      <c r="P1294">
        <v>3</v>
      </c>
      <c r="Q1294" s="12">
        <v>50000</v>
      </c>
      <c r="AD1294" s="15" t="s">
        <v>2163</v>
      </c>
      <c r="AE1294" t="s">
        <v>2845</v>
      </c>
    </row>
    <row r="1295" spans="1:31" x14ac:dyDescent="0.3">
      <c r="A1295" s="14" t="s">
        <v>25</v>
      </c>
      <c r="B1295" t="s">
        <v>911</v>
      </c>
      <c r="C1295" t="s">
        <v>892</v>
      </c>
      <c r="D1295" t="s">
        <v>57</v>
      </c>
      <c r="E1295" s="7">
        <v>871951454468099</v>
      </c>
      <c r="F1295" s="7">
        <v>911401891582</v>
      </c>
      <c r="G1295" t="s">
        <v>709</v>
      </c>
      <c r="H1295" s="4">
        <v>240</v>
      </c>
      <c r="I1295" s="4">
        <v>240</v>
      </c>
      <c r="J1295" s="4">
        <f t="shared" si="52"/>
        <v>288</v>
      </c>
      <c r="K1295" s="10">
        <v>0</v>
      </c>
      <c r="L1295" s="7">
        <v>94059200</v>
      </c>
      <c r="M1295" t="s">
        <v>10</v>
      </c>
      <c r="N1295">
        <v>60</v>
      </c>
      <c r="O1295" t="s">
        <v>959</v>
      </c>
      <c r="P1295" t="s">
        <v>957</v>
      </c>
      <c r="Q1295" s="12" t="s">
        <v>1152</v>
      </c>
    </row>
    <row r="1296" spans="1:31" x14ac:dyDescent="0.3">
      <c r="A1296" s="14" t="s">
        <v>25</v>
      </c>
      <c r="B1296" t="s">
        <v>911</v>
      </c>
      <c r="C1296" t="s">
        <v>892</v>
      </c>
      <c r="D1296" t="s">
        <v>57</v>
      </c>
      <c r="E1296" s="7">
        <v>871951454467399</v>
      </c>
      <c r="F1296" s="7">
        <v>911401891482</v>
      </c>
      <c r="G1296" t="s">
        <v>710</v>
      </c>
      <c r="H1296" s="4">
        <v>240</v>
      </c>
      <c r="I1296" s="4">
        <v>240</v>
      </c>
      <c r="J1296" s="4">
        <f t="shared" si="52"/>
        <v>288</v>
      </c>
      <c r="K1296" s="10">
        <v>0</v>
      </c>
      <c r="L1296" s="7">
        <v>94059200</v>
      </c>
      <c r="M1296" t="s">
        <v>10</v>
      </c>
      <c r="N1296">
        <v>60</v>
      </c>
      <c r="O1296" t="s">
        <v>959</v>
      </c>
      <c r="P1296" t="s">
        <v>957</v>
      </c>
      <c r="Q1296" s="12" t="s">
        <v>1152</v>
      </c>
    </row>
    <row r="1297" spans="1:17" x14ac:dyDescent="0.3">
      <c r="A1297" s="14" t="s">
        <v>25</v>
      </c>
      <c r="B1297" t="s">
        <v>911</v>
      </c>
      <c r="C1297" t="s">
        <v>892</v>
      </c>
      <c r="D1297" t="s">
        <v>57</v>
      </c>
      <c r="E1297" s="7">
        <v>871951454470399</v>
      </c>
      <c r="F1297" s="7">
        <v>911401891782</v>
      </c>
      <c r="G1297" t="s">
        <v>711</v>
      </c>
      <c r="H1297" s="4">
        <v>240</v>
      </c>
      <c r="I1297" s="4">
        <v>240</v>
      </c>
      <c r="J1297" s="4">
        <f t="shared" si="52"/>
        <v>288</v>
      </c>
      <c r="K1297" s="10">
        <v>0</v>
      </c>
      <c r="L1297" s="7">
        <v>94059200</v>
      </c>
      <c r="M1297" t="s">
        <v>10</v>
      </c>
      <c r="N1297">
        <v>60</v>
      </c>
      <c r="O1297" t="s">
        <v>959</v>
      </c>
      <c r="P1297" t="s">
        <v>957</v>
      </c>
      <c r="Q1297" s="12" t="s">
        <v>1152</v>
      </c>
    </row>
    <row r="1298" spans="1:17" x14ac:dyDescent="0.3">
      <c r="A1298" s="14" t="s">
        <v>25</v>
      </c>
      <c r="B1298" t="s">
        <v>911</v>
      </c>
      <c r="C1298" t="s">
        <v>892</v>
      </c>
      <c r="D1298" t="s">
        <v>57</v>
      </c>
      <c r="E1298" s="7">
        <v>871951454469799</v>
      </c>
      <c r="F1298" s="7">
        <v>911401891682</v>
      </c>
      <c r="G1298" t="s">
        <v>712</v>
      </c>
      <c r="H1298" s="4">
        <v>240</v>
      </c>
      <c r="I1298" s="4">
        <v>240</v>
      </c>
      <c r="J1298" s="4">
        <f t="shared" si="52"/>
        <v>288</v>
      </c>
      <c r="K1298" s="10">
        <v>0</v>
      </c>
      <c r="L1298" s="7">
        <v>94059200</v>
      </c>
      <c r="M1298" t="s">
        <v>10</v>
      </c>
      <c r="N1298">
        <v>60</v>
      </c>
      <c r="O1298" t="s">
        <v>959</v>
      </c>
      <c r="P1298" t="s">
        <v>957</v>
      </c>
      <c r="Q1298" s="12" t="s">
        <v>1152</v>
      </c>
    </row>
  </sheetData>
  <autoFilter ref="A5:AG1298"/>
  <mergeCells count="2">
    <mergeCell ref="L1:O1"/>
    <mergeCell ref="Q1:AC1"/>
  </mergeCells>
  <phoneticPr fontId="6" type="noConversion"/>
  <conditionalFormatting sqref="F1:F1048576">
    <cfRule type="duplicateValues" dxfId="0" priority="4"/>
  </conditionalFormatting>
  <hyperlinks>
    <hyperlink ref="AD41" r:id="rId1"/>
    <hyperlink ref="AD42" r:id="rId2"/>
    <hyperlink ref="AD43" r:id="rId3"/>
    <hyperlink ref="AD44" r:id="rId4"/>
    <hyperlink ref="AD95" r:id="rId5"/>
    <hyperlink ref="AD6" r:id="rId6"/>
    <hyperlink ref="AD7" r:id="rId7"/>
    <hyperlink ref="AD8" r:id="rId8"/>
    <hyperlink ref="AD9" r:id="rId9"/>
    <hyperlink ref="AD10" r:id="rId10"/>
    <hyperlink ref="AD11" r:id="rId11"/>
    <hyperlink ref="AD12" r:id="rId12"/>
    <hyperlink ref="AD13" r:id="rId13"/>
    <hyperlink ref="AD14" r:id="rId14"/>
    <hyperlink ref="AD15" r:id="rId15"/>
    <hyperlink ref="AD16" r:id="rId16"/>
    <hyperlink ref="AD17" r:id="rId17"/>
    <hyperlink ref="AD18" r:id="rId18"/>
    <hyperlink ref="AD19" r:id="rId19"/>
    <hyperlink ref="AD20" r:id="rId20"/>
    <hyperlink ref="AD21" r:id="rId21"/>
    <hyperlink ref="AD22" r:id="rId22"/>
    <hyperlink ref="AD23" r:id="rId23"/>
    <hyperlink ref="AD24" r:id="rId24"/>
    <hyperlink ref="AD26" r:id="rId25"/>
    <hyperlink ref="AD28" r:id="rId26"/>
    <hyperlink ref="AD25" r:id="rId27"/>
    <hyperlink ref="AD27" r:id="rId28"/>
    <hyperlink ref="AD29" r:id="rId29"/>
    <hyperlink ref="AD30" r:id="rId30"/>
    <hyperlink ref="AD31" r:id="rId31"/>
    <hyperlink ref="AD32" r:id="rId32"/>
    <hyperlink ref="AD33" r:id="rId33"/>
    <hyperlink ref="AD34" r:id="rId34"/>
    <hyperlink ref="AD35" r:id="rId35"/>
    <hyperlink ref="AD36" r:id="rId36"/>
    <hyperlink ref="AD37" r:id="rId37"/>
    <hyperlink ref="AD38" r:id="rId38"/>
    <hyperlink ref="AD39" r:id="rId39"/>
    <hyperlink ref="AD40" r:id="rId40"/>
    <hyperlink ref="AD168" r:id="rId41"/>
    <hyperlink ref="AD169" r:id="rId42"/>
    <hyperlink ref="AD170" r:id="rId43"/>
    <hyperlink ref="AD228" r:id="rId44"/>
    <hyperlink ref="AD236" r:id="rId45"/>
    <hyperlink ref="AD245" r:id="rId46"/>
    <hyperlink ref="AD246" r:id="rId47"/>
    <hyperlink ref="AD248" r:id="rId48"/>
    <hyperlink ref="AD250" r:id="rId49"/>
    <hyperlink ref="AD253" r:id="rId50"/>
    <hyperlink ref="AD254" r:id="rId51"/>
    <hyperlink ref="AD268" r:id="rId52"/>
    <hyperlink ref="AD270" r:id="rId53"/>
    <hyperlink ref="AD272" r:id="rId54"/>
    <hyperlink ref="AD293" r:id="rId55"/>
    <hyperlink ref="AD294" r:id="rId56"/>
    <hyperlink ref="AD295" r:id="rId57"/>
    <hyperlink ref="AD1015" r:id="rId58"/>
    <hyperlink ref="AD1016" r:id="rId59"/>
    <hyperlink ref="AD1017" r:id="rId60"/>
    <hyperlink ref="AD1018" r:id="rId61"/>
    <hyperlink ref="AD1019" r:id="rId62"/>
    <hyperlink ref="AD1020" r:id="rId63"/>
    <hyperlink ref="AD1021" r:id="rId64"/>
    <hyperlink ref="AD1022" r:id="rId65"/>
    <hyperlink ref="AD1023" r:id="rId66"/>
    <hyperlink ref="AD1024" r:id="rId67"/>
    <hyperlink ref="AD1025" r:id="rId68"/>
    <hyperlink ref="AD1026" r:id="rId69"/>
    <hyperlink ref="AD1027" r:id="rId70"/>
    <hyperlink ref="AD1028" r:id="rId71"/>
    <hyperlink ref="AD1029" r:id="rId72"/>
    <hyperlink ref="AD1030" r:id="rId73"/>
    <hyperlink ref="AD388" r:id="rId74"/>
    <hyperlink ref="AD390" r:id="rId75"/>
    <hyperlink ref="AD391" r:id="rId76"/>
    <hyperlink ref="AD392" r:id="rId77"/>
    <hyperlink ref="AD393" r:id="rId78"/>
    <hyperlink ref="AD394" r:id="rId79"/>
    <hyperlink ref="AD398" r:id="rId80"/>
    <hyperlink ref="AD400" r:id="rId81"/>
    <hyperlink ref="AD401" r:id="rId82"/>
    <hyperlink ref="AD402" r:id="rId83"/>
    <hyperlink ref="AD70" r:id="rId84"/>
    <hyperlink ref="AD71" r:id="rId85"/>
    <hyperlink ref="AD72" r:id="rId86"/>
    <hyperlink ref="AD73" r:id="rId87"/>
    <hyperlink ref="AD74" r:id="rId88"/>
    <hyperlink ref="AD93" r:id="rId89"/>
    <hyperlink ref="AD413" r:id="rId90"/>
    <hyperlink ref="AD414" r:id="rId91"/>
    <hyperlink ref="AD415" r:id="rId92"/>
    <hyperlink ref="AD416" r:id="rId93"/>
    <hyperlink ref="AD94" r:id="rId94"/>
    <hyperlink ref="AD1051" r:id="rId95"/>
    <hyperlink ref="AD1052" r:id="rId96"/>
    <hyperlink ref="AD1053" r:id="rId97"/>
    <hyperlink ref="AD1054" r:id="rId98"/>
    <hyperlink ref="AD429" r:id="rId99"/>
    <hyperlink ref="AD431" r:id="rId100"/>
    <hyperlink ref="AD433" r:id="rId101"/>
    <hyperlink ref="AD477" r:id="rId102"/>
    <hyperlink ref="AD478" r:id="rId103"/>
    <hyperlink ref="AD479" r:id="rId104"/>
    <hyperlink ref="AD480" r:id="rId105"/>
    <hyperlink ref="AD481" r:id="rId106"/>
    <hyperlink ref="AD482" r:id="rId107"/>
    <hyperlink ref="AD484" r:id="rId108"/>
    <hyperlink ref="AD486" r:id="rId109"/>
    <hyperlink ref="AD488" r:id="rId110"/>
    <hyperlink ref="AD489" r:id="rId111"/>
    <hyperlink ref="AD492" r:id="rId112"/>
    <hyperlink ref="AD495" r:id="rId113"/>
    <hyperlink ref="AD496" r:id="rId114"/>
    <hyperlink ref="AD497" r:id="rId115"/>
    <hyperlink ref="AD498" r:id="rId116"/>
    <hyperlink ref="AD499" r:id="rId117"/>
    <hyperlink ref="AD500" r:id="rId118"/>
    <hyperlink ref="AD501" r:id="rId119"/>
    <hyperlink ref="AD503" r:id="rId120"/>
    <hyperlink ref="AD504" r:id="rId121"/>
    <hyperlink ref="AD505" r:id="rId122"/>
    <hyperlink ref="AD506" r:id="rId123"/>
    <hyperlink ref="AD507" r:id="rId124"/>
    <hyperlink ref="AD569" r:id="rId125"/>
    <hyperlink ref="AD570" r:id="rId126"/>
    <hyperlink ref="AD571" r:id="rId127"/>
    <hyperlink ref="AD572" r:id="rId128"/>
    <hyperlink ref="AD573" r:id="rId129"/>
    <hyperlink ref="AD576" r:id="rId130"/>
    <hyperlink ref="AD688" r:id="rId131"/>
    <hyperlink ref="AD689" r:id="rId132"/>
    <hyperlink ref="AD690" r:id="rId133"/>
    <hyperlink ref="AD691" r:id="rId134"/>
    <hyperlink ref="AD692" r:id="rId135"/>
    <hyperlink ref="AD693" r:id="rId136"/>
    <hyperlink ref="AD694" r:id="rId137"/>
    <hyperlink ref="AD695" r:id="rId138"/>
    <hyperlink ref="AD696" r:id="rId139"/>
    <hyperlink ref="AD697" r:id="rId140"/>
    <hyperlink ref="AD708" r:id="rId141"/>
    <hyperlink ref="AD709" r:id="rId142"/>
    <hyperlink ref="AD96" r:id="rId143"/>
    <hyperlink ref="AD97" r:id="rId144"/>
    <hyperlink ref="AD98" r:id="rId145"/>
    <hyperlink ref="AD99" r:id="rId146"/>
    <hyperlink ref="AD100" r:id="rId147"/>
    <hyperlink ref="AD101" r:id="rId148"/>
    <hyperlink ref="AD103" r:id="rId149"/>
    <hyperlink ref="AD104" r:id="rId150"/>
    <hyperlink ref="AD105" r:id="rId151"/>
    <hyperlink ref="AD1067" r:id="rId152"/>
    <hyperlink ref="AD1068" r:id="rId153"/>
    <hyperlink ref="AD1069" r:id="rId154"/>
    <hyperlink ref="AD1070" r:id="rId155"/>
    <hyperlink ref="AD1071" r:id="rId156"/>
    <hyperlink ref="AD1072" r:id="rId157"/>
    <hyperlink ref="AD1073" r:id="rId158"/>
    <hyperlink ref="AD1074" r:id="rId159"/>
    <hyperlink ref="AD1075" r:id="rId160"/>
    <hyperlink ref="AD1076" r:id="rId161"/>
    <hyperlink ref="AD1077" r:id="rId162"/>
    <hyperlink ref="AD1078" r:id="rId163"/>
    <hyperlink ref="AD1232" r:id="rId164"/>
    <hyperlink ref="AD1233" r:id="rId165"/>
    <hyperlink ref="AD1235" r:id="rId166"/>
    <hyperlink ref="AD1130" r:id="rId167"/>
    <hyperlink ref="AD1135" r:id="rId168"/>
    <hyperlink ref="AD1139" r:id="rId169"/>
    <hyperlink ref="AD1144" r:id="rId170"/>
    <hyperlink ref="AD1163" r:id="rId171"/>
    <hyperlink ref="AD1164" r:id="rId172"/>
    <hyperlink ref="AD1165" r:id="rId173"/>
    <hyperlink ref="AD1166" r:id="rId174"/>
    <hyperlink ref="AD1167" r:id="rId175"/>
    <hyperlink ref="AD1168" r:id="rId176"/>
    <hyperlink ref="AD1169" r:id="rId177"/>
    <hyperlink ref="AD1170" r:id="rId178"/>
    <hyperlink ref="AD1171" r:id="rId179"/>
    <hyperlink ref="AD1173" r:id="rId180"/>
    <hyperlink ref="AD1177" r:id="rId181"/>
    <hyperlink ref="AD1172" r:id="rId182"/>
    <hyperlink ref="AD1174" r:id="rId183"/>
    <hyperlink ref="AD1175" r:id="rId184"/>
    <hyperlink ref="AD1176" r:id="rId185"/>
    <hyperlink ref="AD1179" r:id="rId186"/>
    <hyperlink ref="AD1178" r:id="rId187"/>
    <hyperlink ref="AD967" r:id="rId188"/>
    <hyperlink ref="AD968" r:id="rId189"/>
    <hyperlink ref="AD969" r:id="rId190"/>
    <hyperlink ref="AD970" r:id="rId191"/>
    <hyperlink ref="AD971" r:id="rId192"/>
    <hyperlink ref="AD972" r:id="rId193"/>
    <hyperlink ref="AD973" r:id="rId194"/>
    <hyperlink ref="AD974" r:id="rId195"/>
    <hyperlink ref="AD975" r:id="rId196"/>
    <hyperlink ref="AD976" r:id="rId197"/>
    <hyperlink ref="AD977" r:id="rId198"/>
    <hyperlink ref="AD1212" r:id="rId199"/>
    <hyperlink ref="AD1220" r:id="rId200"/>
    <hyperlink ref="AD1083" r:id="rId201"/>
    <hyperlink ref="AD1236" r:id="rId202"/>
    <hyperlink ref="AD1237" r:id="rId203"/>
    <hyperlink ref="AD1238" r:id="rId204"/>
    <hyperlink ref="AD1239" r:id="rId205"/>
    <hyperlink ref="AD1240" r:id="rId206"/>
    <hyperlink ref="AD1241" r:id="rId207"/>
    <hyperlink ref="AD1242" r:id="rId208"/>
    <hyperlink ref="AD1243" r:id="rId209"/>
    <hyperlink ref="AD1244" r:id="rId210"/>
    <hyperlink ref="AD1246" r:id="rId211"/>
    <hyperlink ref="AD1248" r:id="rId212"/>
    <hyperlink ref="AD1250" r:id="rId213"/>
    <hyperlink ref="AD1252" r:id="rId214"/>
    <hyperlink ref="AD1254" r:id="rId215"/>
    <hyperlink ref="AD1256" r:id="rId216"/>
    <hyperlink ref="AD1257" r:id="rId217"/>
    <hyperlink ref="AD1258" r:id="rId218"/>
    <hyperlink ref="AD1259" r:id="rId219"/>
    <hyperlink ref="AD1260" r:id="rId220"/>
    <hyperlink ref="AD1261" r:id="rId221"/>
    <hyperlink ref="AD1262" r:id="rId222"/>
    <hyperlink ref="AD1263" r:id="rId223"/>
    <hyperlink ref="AD1264" r:id="rId224"/>
    <hyperlink ref="AD1245" r:id="rId225"/>
    <hyperlink ref="AD1247" r:id="rId226"/>
    <hyperlink ref="AD1249" r:id="rId227"/>
    <hyperlink ref="AD1251" r:id="rId228"/>
    <hyperlink ref="AD1253" r:id="rId229"/>
    <hyperlink ref="AD1255" r:id="rId230"/>
    <hyperlink ref="AD1126" r:id="rId231"/>
    <hyperlink ref="AD1120" r:id="rId232"/>
    <hyperlink ref="AD714" r:id="rId233"/>
    <hyperlink ref="AD715" r:id="rId234"/>
    <hyperlink ref="AD721" r:id="rId235"/>
    <hyperlink ref="AD724" r:id="rId236"/>
    <hyperlink ref="AD725" r:id="rId237"/>
    <hyperlink ref="AD726" r:id="rId238"/>
    <hyperlink ref="AD727" r:id="rId239"/>
    <hyperlink ref="AD729" r:id="rId240"/>
    <hyperlink ref="AD730" r:id="rId241"/>
    <hyperlink ref="AD732" r:id="rId242"/>
    <hyperlink ref="AD733" r:id="rId243"/>
    <hyperlink ref="AD735" r:id="rId244"/>
    <hyperlink ref="AD736" r:id="rId245"/>
    <hyperlink ref="AD738" r:id="rId246"/>
    <hyperlink ref="AD739" r:id="rId247"/>
    <hyperlink ref="AD741" r:id="rId248"/>
    <hyperlink ref="AD742" r:id="rId249"/>
    <hyperlink ref="AD755" r:id="rId250"/>
    <hyperlink ref="AD756" r:id="rId251"/>
    <hyperlink ref="AD757" r:id="rId252"/>
    <hyperlink ref="AD758" r:id="rId253"/>
    <hyperlink ref="AD759" r:id="rId254"/>
    <hyperlink ref="AD760" r:id="rId255"/>
    <hyperlink ref="AD761" r:id="rId256"/>
    <hyperlink ref="AD762" r:id="rId257"/>
    <hyperlink ref="AD763" r:id="rId258"/>
    <hyperlink ref="AD764" r:id="rId259"/>
    <hyperlink ref="AD765" r:id="rId260"/>
    <hyperlink ref="AD766" r:id="rId261"/>
    <hyperlink ref="AD121" r:id="rId262"/>
    <hyperlink ref="AD124" r:id="rId263"/>
    <hyperlink ref="AD129" r:id="rId264"/>
    <hyperlink ref="AD122" r:id="rId265"/>
    <hyperlink ref="AD125" r:id="rId266"/>
    <hyperlink ref="AD134" r:id="rId267"/>
    <hyperlink ref="AD135" r:id="rId268"/>
    <hyperlink ref="AD145" r:id="rId269"/>
    <hyperlink ref="AD301" r:id="rId270"/>
    <hyperlink ref="AD353" r:id="rId271"/>
    <hyperlink ref="AD395" r:id="rId272"/>
    <hyperlink ref="AD396" r:id="rId273"/>
    <hyperlink ref="AD417" r:id="rId274"/>
    <hyperlink ref="AD418" r:id="rId275"/>
    <hyperlink ref="AD419" r:id="rId276"/>
    <hyperlink ref="AD420" r:id="rId277"/>
    <hyperlink ref="AD421" r:id="rId278"/>
    <hyperlink ref="AD422" r:id="rId279"/>
    <hyperlink ref="AD423" r:id="rId280"/>
    <hyperlink ref="AD424" r:id="rId281"/>
    <hyperlink ref="AD425" r:id="rId282"/>
    <hyperlink ref="AD426" r:id="rId283"/>
    <hyperlink ref="AD427" r:id="rId284"/>
    <hyperlink ref="AD428" r:id="rId285"/>
    <hyperlink ref="AD434" r:id="rId286"/>
    <hyperlink ref="AD435" r:id="rId287"/>
    <hyperlink ref="AD436" r:id="rId288"/>
    <hyperlink ref="AD437" r:id="rId289"/>
    <hyperlink ref="AD438" r:id="rId290"/>
    <hyperlink ref="AD439" r:id="rId291"/>
    <hyperlink ref="AD441" r:id="rId292"/>
    <hyperlink ref="AD442" r:id="rId293"/>
    <hyperlink ref="AD443" r:id="rId294"/>
    <hyperlink ref="AD444" r:id="rId295"/>
    <hyperlink ref="AD445" r:id="rId296"/>
    <hyperlink ref="AD450" r:id="rId297"/>
    <hyperlink ref="AD577" r:id="rId298"/>
    <hyperlink ref="AD578" r:id="rId299"/>
    <hyperlink ref="AD582" r:id="rId300"/>
    <hyperlink ref="AD583" r:id="rId301"/>
    <hyperlink ref="AD584" r:id="rId302"/>
    <hyperlink ref="AD593" r:id="rId303"/>
    <hyperlink ref="AD594" r:id="rId304"/>
    <hyperlink ref="AD595" r:id="rId305"/>
    <hyperlink ref="AD599" r:id="rId306"/>
    <hyperlink ref="AD600" r:id="rId307"/>
    <hyperlink ref="AD601" r:id="rId308"/>
    <hyperlink ref="AD610" r:id="rId309"/>
    <hyperlink ref="AD611" r:id="rId310"/>
    <hyperlink ref="AD612" r:id="rId311"/>
    <hyperlink ref="AD625" r:id="rId312"/>
    <hyperlink ref="AD626" r:id="rId313"/>
    <hyperlink ref="AD630" r:id="rId314"/>
    <hyperlink ref="AD631" r:id="rId315"/>
    <hyperlink ref="AD635" r:id="rId316"/>
    <hyperlink ref="AD636" r:id="rId317"/>
    <hyperlink ref="AD637" r:id="rId318"/>
    <hyperlink ref="AD646" r:id="rId319"/>
    <hyperlink ref="AD647" r:id="rId320"/>
    <hyperlink ref="AD648" r:id="rId321"/>
    <hyperlink ref="AD650" r:id="rId322"/>
    <hyperlink ref="AD652" r:id="rId323"/>
    <hyperlink ref="AD660" r:id="rId324"/>
    <hyperlink ref="AD682" r:id="rId325"/>
    <hyperlink ref="AD683" r:id="rId326"/>
    <hyperlink ref="AD684" r:id="rId327"/>
    <hyperlink ref="AD685" r:id="rId328"/>
    <hyperlink ref="AD686" r:id="rId329"/>
    <hyperlink ref="AD687" r:id="rId330"/>
    <hyperlink ref="AD767" r:id="rId331"/>
    <hyperlink ref="AD768" r:id="rId332"/>
    <hyperlink ref="AD769" r:id="rId333"/>
    <hyperlink ref="AD770" r:id="rId334"/>
    <hyperlink ref="AD771" r:id="rId335"/>
    <hyperlink ref="AD772" r:id="rId336"/>
    <hyperlink ref="AD773" r:id="rId337"/>
    <hyperlink ref="AD774" r:id="rId338"/>
    <hyperlink ref="AD775" r:id="rId339"/>
    <hyperlink ref="AD776" r:id="rId340"/>
    <hyperlink ref="AD777" r:id="rId341"/>
    <hyperlink ref="AD778" r:id="rId342"/>
    <hyperlink ref="AD779" r:id="rId343"/>
    <hyperlink ref="AD780" r:id="rId344"/>
    <hyperlink ref="AD781" r:id="rId345"/>
    <hyperlink ref="AD782" r:id="rId346"/>
    <hyperlink ref="AD783" r:id="rId347"/>
    <hyperlink ref="AD784" r:id="rId348"/>
    <hyperlink ref="AD785" r:id="rId349"/>
    <hyperlink ref="AD786" r:id="rId350"/>
    <hyperlink ref="AD787" r:id="rId351"/>
    <hyperlink ref="AD788" r:id="rId352"/>
    <hyperlink ref="AD789" r:id="rId353"/>
    <hyperlink ref="AD790" r:id="rId354"/>
    <hyperlink ref="AD791" r:id="rId355"/>
    <hyperlink ref="AD792" r:id="rId356"/>
    <hyperlink ref="AD793" r:id="rId357"/>
    <hyperlink ref="AD794" r:id="rId358"/>
    <hyperlink ref="AD795" r:id="rId359"/>
    <hyperlink ref="AD796" r:id="rId360"/>
    <hyperlink ref="AD797" r:id="rId361"/>
    <hyperlink ref="AD798" r:id="rId362"/>
    <hyperlink ref="AD799" r:id="rId363"/>
    <hyperlink ref="AD800" r:id="rId364"/>
    <hyperlink ref="AD801" r:id="rId365"/>
    <hyperlink ref="AD802" r:id="rId366"/>
    <hyperlink ref="AD803" r:id="rId367"/>
    <hyperlink ref="AD804" r:id="rId368"/>
    <hyperlink ref="AD805" r:id="rId369"/>
    <hyperlink ref="AD806" r:id="rId370"/>
    <hyperlink ref="AD807" r:id="rId371"/>
    <hyperlink ref="AD808" r:id="rId372"/>
    <hyperlink ref="AD809" r:id="rId373"/>
    <hyperlink ref="AD810" r:id="rId374"/>
    <hyperlink ref="AD811" r:id="rId375"/>
    <hyperlink ref="AD812" r:id="rId376"/>
    <hyperlink ref="AD813" r:id="rId377"/>
    <hyperlink ref="AD814" r:id="rId378"/>
    <hyperlink ref="AD815" r:id="rId379"/>
    <hyperlink ref="AD816" r:id="rId380"/>
    <hyperlink ref="AD817" r:id="rId381"/>
    <hyperlink ref="AD818" r:id="rId382"/>
    <hyperlink ref="AD819" r:id="rId383"/>
    <hyperlink ref="AD820" r:id="rId384"/>
    <hyperlink ref="AD821" r:id="rId385"/>
    <hyperlink ref="AD822" r:id="rId386"/>
    <hyperlink ref="AD823" r:id="rId387"/>
    <hyperlink ref="AD824" r:id="rId388"/>
    <hyperlink ref="AD825" r:id="rId389"/>
    <hyperlink ref="AD826" r:id="rId390"/>
    <hyperlink ref="AD827" r:id="rId391"/>
    <hyperlink ref="AD828" r:id="rId392"/>
    <hyperlink ref="AD829" r:id="rId393"/>
    <hyperlink ref="AD830" r:id="rId394"/>
    <hyperlink ref="AD831" r:id="rId395"/>
    <hyperlink ref="AD832" r:id="rId396"/>
    <hyperlink ref="AD833" r:id="rId397"/>
    <hyperlink ref="AD834" r:id="rId398"/>
    <hyperlink ref="AD835" r:id="rId399"/>
    <hyperlink ref="AD836" r:id="rId400"/>
    <hyperlink ref="AD837" r:id="rId401"/>
    <hyperlink ref="AD838" r:id="rId402"/>
    <hyperlink ref="AD839" r:id="rId403"/>
    <hyperlink ref="AD840" r:id="rId404"/>
    <hyperlink ref="AD841" r:id="rId405"/>
    <hyperlink ref="AD842" r:id="rId406"/>
    <hyperlink ref="AD843" r:id="rId407"/>
    <hyperlink ref="AD844" r:id="rId408"/>
    <hyperlink ref="AD845" r:id="rId409"/>
    <hyperlink ref="AD846" r:id="rId410"/>
    <hyperlink ref="AD847" r:id="rId411"/>
    <hyperlink ref="AD848" r:id="rId412"/>
    <hyperlink ref="AD849" r:id="rId413"/>
    <hyperlink ref="AD850" r:id="rId414"/>
    <hyperlink ref="AD851" r:id="rId415"/>
    <hyperlink ref="AD854" r:id="rId416"/>
    <hyperlink ref="AD856" r:id="rId417"/>
    <hyperlink ref="AD857" r:id="rId418"/>
    <hyperlink ref="AD852" r:id="rId419"/>
    <hyperlink ref="AD853" r:id="rId420"/>
    <hyperlink ref="AD855" r:id="rId421"/>
    <hyperlink ref="AD858" r:id="rId422"/>
    <hyperlink ref="AD859" r:id="rId423"/>
    <hyperlink ref="AD860" r:id="rId424"/>
    <hyperlink ref="AD861" r:id="rId425"/>
    <hyperlink ref="AD862" r:id="rId426"/>
    <hyperlink ref="AD863" r:id="rId427"/>
    <hyperlink ref="AD869" r:id="rId428"/>
    <hyperlink ref="AD871" r:id="rId429"/>
    <hyperlink ref="AD873" r:id="rId430"/>
    <hyperlink ref="AD875" r:id="rId431"/>
    <hyperlink ref="AD876" r:id="rId432"/>
    <hyperlink ref="AD877" r:id="rId433"/>
    <hyperlink ref="AD878" r:id="rId434"/>
    <hyperlink ref="AD879" r:id="rId435"/>
    <hyperlink ref="AD880" r:id="rId436"/>
    <hyperlink ref="AD885" r:id="rId437"/>
    <hyperlink ref="AD886" r:id="rId438"/>
    <hyperlink ref="AD887" r:id="rId439"/>
    <hyperlink ref="AD889" r:id="rId440"/>
    <hyperlink ref="AD890" r:id="rId441"/>
    <hyperlink ref="AD891" r:id="rId442"/>
    <hyperlink ref="AD892" r:id="rId443"/>
    <hyperlink ref="AD893" r:id="rId444"/>
    <hyperlink ref="AD894" r:id="rId445"/>
    <hyperlink ref="AD895" r:id="rId446"/>
    <hyperlink ref="AD896" r:id="rId447"/>
    <hyperlink ref="AD897" r:id="rId448"/>
    <hyperlink ref="AD898" r:id="rId449"/>
    <hyperlink ref="AD899" r:id="rId450"/>
    <hyperlink ref="AD900" r:id="rId451"/>
    <hyperlink ref="AD901" r:id="rId452"/>
    <hyperlink ref="AD902" r:id="rId453"/>
    <hyperlink ref="AD903" r:id="rId454"/>
    <hyperlink ref="AD904" r:id="rId455"/>
    <hyperlink ref="AD905" r:id="rId456"/>
    <hyperlink ref="AD906" r:id="rId457"/>
    <hyperlink ref="AD907" r:id="rId458"/>
    <hyperlink ref="AD908" r:id="rId459"/>
    <hyperlink ref="AD909" r:id="rId460"/>
    <hyperlink ref="AD910" r:id="rId461"/>
    <hyperlink ref="AD911" r:id="rId462"/>
    <hyperlink ref="AD912" r:id="rId463"/>
    <hyperlink ref="AD913" r:id="rId464"/>
    <hyperlink ref="AD915" r:id="rId465"/>
    <hyperlink ref="AD914" r:id="rId466"/>
    <hyperlink ref="AD916" r:id="rId467"/>
    <hyperlink ref="AD917" r:id="rId468"/>
    <hyperlink ref="AD918" r:id="rId469"/>
    <hyperlink ref="AD919" r:id="rId470"/>
    <hyperlink ref="AD920" r:id="rId471"/>
    <hyperlink ref="AD921" r:id="rId472"/>
    <hyperlink ref="AD922" r:id="rId473"/>
    <hyperlink ref="AD923" r:id="rId474"/>
    <hyperlink ref="AD924" r:id="rId475"/>
    <hyperlink ref="AD925" r:id="rId476"/>
    <hyperlink ref="AD926" r:id="rId477"/>
    <hyperlink ref="AD927" r:id="rId478"/>
    <hyperlink ref="AD928" r:id="rId479"/>
    <hyperlink ref="AD929" r:id="rId480"/>
    <hyperlink ref="AD930" r:id="rId481"/>
    <hyperlink ref="AD931" r:id="rId482"/>
    <hyperlink ref="AD932" r:id="rId483"/>
    <hyperlink ref="AD933" r:id="rId484"/>
    <hyperlink ref="AD934" r:id="rId485"/>
    <hyperlink ref="AD935" r:id="rId486"/>
    <hyperlink ref="AD936" r:id="rId487"/>
    <hyperlink ref="AD937" r:id="rId488"/>
    <hyperlink ref="AD938" r:id="rId489"/>
    <hyperlink ref="AD939" r:id="rId490"/>
    <hyperlink ref="AD940" r:id="rId491"/>
    <hyperlink ref="AD941" r:id="rId492"/>
    <hyperlink ref="AD942" r:id="rId493"/>
    <hyperlink ref="AD943" r:id="rId494"/>
    <hyperlink ref="AD945" r:id="rId495"/>
    <hyperlink ref="AD944" r:id="rId496"/>
    <hyperlink ref="AD946" r:id="rId497"/>
    <hyperlink ref="AD947" r:id="rId498"/>
    <hyperlink ref="AD948" r:id="rId499"/>
    <hyperlink ref="AD949" r:id="rId500"/>
    <hyperlink ref="AD950" r:id="rId501"/>
    <hyperlink ref="AD951" r:id="rId502"/>
    <hyperlink ref="AD954" r:id="rId503"/>
    <hyperlink ref="AD952" r:id="rId504"/>
    <hyperlink ref="AD953" r:id="rId505"/>
    <hyperlink ref="AD956" r:id="rId506"/>
    <hyperlink ref="AD955" r:id="rId507"/>
    <hyperlink ref="AD960" r:id="rId508"/>
    <hyperlink ref="AD957" r:id="rId509"/>
    <hyperlink ref="AD958" r:id="rId510"/>
    <hyperlink ref="AD959" r:id="rId511"/>
    <hyperlink ref="AD961" r:id="rId512"/>
    <hyperlink ref="AD962" r:id="rId513"/>
    <hyperlink ref="AD963" r:id="rId514"/>
    <hyperlink ref="AD964" r:id="rId515"/>
    <hyperlink ref="AD965" r:id="rId516"/>
    <hyperlink ref="AD966" r:id="rId517"/>
    <hyperlink ref="AD1272" r:id="rId518"/>
    <hyperlink ref="AD1273" r:id="rId519"/>
    <hyperlink ref="AD1274" r:id="rId520"/>
    <hyperlink ref="AD1275" r:id="rId521"/>
    <hyperlink ref="AD1276" r:id="rId522"/>
    <hyperlink ref="AD1277" r:id="rId523"/>
    <hyperlink ref="AD1279" r:id="rId524"/>
    <hyperlink ref="AD1278" r:id="rId525"/>
    <hyperlink ref="AD1280" r:id="rId526"/>
    <hyperlink ref="AD1281" r:id="rId527"/>
    <hyperlink ref="AD1282" r:id="rId528"/>
    <hyperlink ref="AD1283" r:id="rId529"/>
    <hyperlink ref="AD1047" r:id="rId530"/>
    <hyperlink ref="AD1048" r:id="rId531"/>
    <hyperlink ref="AD1049" r:id="rId532"/>
    <hyperlink ref="AD1050" r:id="rId533"/>
    <hyperlink ref="AD1284" r:id="rId534"/>
    <hyperlink ref="AD1285" r:id="rId535"/>
    <hyperlink ref="AD1286" r:id="rId536"/>
    <hyperlink ref="AD1287" r:id="rId537"/>
    <hyperlink ref="AD1288" r:id="rId538"/>
    <hyperlink ref="AD1289" r:id="rId539"/>
    <hyperlink ref="AD1265" r:id="rId540"/>
    <hyperlink ref="AD1266" r:id="rId541"/>
    <hyperlink ref="AD1268" r:id="rId542"/>
    <hyperlink ref="AD1269" r:id="rId543"/>
    <hyperlink ref="AD1151" r:id="rId544"/>
    <hyperlink ref="AD1152" r:id="rId545"/>
    <hyperlink ref="AD1153" r:id="rId546"/>
    <hyperlink ref="AD1154" r:id="rId547"/>
    <hyperlink ref="AD1155" r:id="rId548"/>
    <hyperlink ref="AD1156" r:id="rId549"/>
    <hyperlink ref="AD1157" r:id="rId550"/>
    <hyperlink ref="AD152" r:id="rId551"/>
    <hyperlink ref="AD153" r:id="rId552"/>
    <hyperlink ref="AD154" r:id="rId553"/>
    <hyperlink ref="AD155" r:id="rId554"/>
    <hyperlink ref="AD173" r:id="rId555"/>
    <hyperlink ref="AD174" r:id="rId556"/>
    <hyperlink ref="AD175" r:id="rId557"/>
    <hyperlink ref="AD176" r:id="rId558"/>
    <hyperlink ref="AD120" r:id="rId559"/>
    <hyperlink ref="AD127" r:id="rId560"/>
    <hyperlink ref="AD128" r:id="rId561"/>
    <hyperlink ref="AD130" r:id="rId562"/>
    <hyperlink ref="AD131" r:id="rId563"/>
    <hyperlink ref="AD119" r:id="rId564"/>
    <hyperlink ref="AD337" r:id="rId565"/>
    <hyperlink ref="AD338" r:id="rId566"/>
    <hyperlink ref="AD339" r:id="rId567"/>
    <hyperlink ref="AD336" r:id="rId568"/>
    <hyperlink ref="AD340" r:id="rId569"/>
    <hyperlink ref="AD341" r:id="rId570"/>
    <hyperlink ref="AD342" r:id="rId571"/>
    <hyperlink ref="AD334" r:id="rId572"/>
    <hyperlink ref="AD335" r:id="rId573"/>
    <hyperlink ref="AD343" r:id="rId574"/>
    <hyperlink ref="AD344" r:id="rId575"/>
    <hyperlink ref="AD345" r:id="rId576"/>
    <hyperlink ref="AD331" r:id="rId577"/>
    <hyperlink ref="AD332" r:id="rId578"/>
    <hyperlink ref="AD333" r:id="rId579"/>
    <hyperlink ref="AD752" r:id="rId580"/>
    <hyperlink ref="AD754" r:id="rId581"/>
    <hyperlink ref="AD753" r:id="rId582"/>
    <hyperlink ref="AD249" r:id="rId583"/>
    <hyperlink ref="AD244" r:id="rId584"/>
    <hyperlink ref="AD252" r:id="rId585"/>
    <hyperlink ref="AD260" r:id="rId586"/>
    <hyperlink ref="AD349" r:id="rId587"/>
    <hyperlink ref="AD355" r:id="rId588"/>
    <hyperlink ref="AD616" r:id="rId589"/>
    <hyperlink ref="AD617" r:id="rId590"/>
    <hyperlink ref="AD618" r:id="rId591"/>
    <hyperlink ref="AD627" r:id="rId592"/>
    <hyperlink ref="AD628" r:id="rId593"/>
    <hyperlink ref="AD629" r:id="rId594"/>
    <hyperlink ref="AD622" r:id="rId595"/>
    <hyperlink ref="AD623" r:id="rId596"/>
    <hyperlink ref="AD624" r:id="rId597"/>
    <hyperlink ref="AD199" r:id="rId598"/>
    <hyperlink ref="AD179" r:id="rId599"/>
    <hyperlink ref="AD185" r:id="rId600"/>
    <hyperlink ref="AD201" r:id="rId601"/>
    <hyperlink ref="AD181" r:id="rId602"/>
    <hyperlink ref="AD187" r:id="rId603"/>
    <hyperlink ref="AD200" r:id="rId604"/>
    <hyperlink ref="AD180" r:id="rId605"/>
    <hyperlink ref="AD186" r:id="rId606"/>
    <hyperlink ref="AD202" r:id="rId607"/>
    <hyperlink ref="AD182" r:id="rId608"/>
    <hyperlink ref="AD188" r:id="rId609"/>
    <hyperlink ref="AD261" r:id="rId610"/>
    <hyperlink ref="AD247" r:id="rId611"/>
    <hyperlink ref="AD242" r:id="rId612"/>
    <hyperlink ref="AD243" r:id="rId613"/>
    <hyperlink ref="AD255" r:id="rId614"/>
    <hyperlink ref="AD158" r:id="rId615"/>
    <hyperlink ref="AD159" r:id="rId616"/>
    <hyperlink ref="AD358" r:id="rId617"/>
    <hyperlink ref="AD359" r:id="rId618"/>
    <hyperlink ref="AD360" r:id="rId619"/>
    <hyperlink ref="AD160" r:id="rId620"/>
    <hyperlink ref="AD161" r:id="rId621"/>
    <hyperlink ref="AD346" r:id="rId622"/>
    <hyperlink ref="AD162" r:id="rId623"/>
    <hyperlink ref="AD163" r:id="rId624"/>
    <hyperlink ref="AD156" r:id="rId625"/>
    <hyperlink ref="AD157" r:id="rId626"/>
    <hyperlink ref="AD352" r:id="rId627"/>
    <hyperlink ref="AD300" r:id="rId628"/>
    <hyperlink ref="AD299" r:id="rId629"/>
    <hyperlink ref="AD116" r:id="rId630"/>
    <hyperlink ref="AD115" r:id="rId631"/>
    <hyperlink ref="AD374" r:id="rId632"/>
    <hyperlink ref="AD375" r:id="rId633"/>
    <hyperlink ref="AD223" r:id="rId634"/>
    <hyperlink ref="AD164" r:id="rId635"/>
    <hyperlink ref="AD150" r:id="rId636"/>
    <hyperlink ref="AD151" r:id="rId637"/>
    <hyperlink ref="AD136" r:id="rId638"/>
    <hyperlink ref="AD137" r:id="rId639"/>
    <hyperlink ref="AD140" r:id="rId640"/>
    <hyperlink ref="AD141" r:id="rId641"/>
    <hyperlink ref="AD138" r:id="rId642"/>
    <hyperlink ref="AD139" r:id="rId643"/>
    <hyperlink ref="AD283" r:id="rId644"/>
    <hyperlink ref="AD284" r:id="rId645"/>
    <hyperlink ref="AD282" r:id="rId646"/>
    <hyperlink ref="AD350" r:id="rId647"/>
    <hyperlink ref="AD351" r:id="rId648"/>
    <hyperlink ref="AD265" r:id="rId649"/>
    <hyperlink ref="AD193" r:id="rId650"/>
    <hyperlink ref="AD191" r:id="rId651"/>
    <hyperlink ref="AD194" r:id="rId652"/>
    <hyperlink ref="AD190" r:id="rId653"/>
    <hyperlink ref="AD267" r:id="rId654"/>
    <hyperlink ref="AD165" r:id="rId655"/>
    <hyperlink ref="AD148" r:id="rId656"/>
    <hyperlink ref="AD113" r:id="rId657"/>
    <hyperlink ref="AD114" r:id="rId658"/>
    <hyperlink ref="AD232" r:id="rId659"/>
    <hyperlink ref="AD357" r:id="rId660"/>
    <hyperlink ref="AD166" r:id="rId661"/>
    <hyperlink ref="AD167" r:id="rId662"/>
    <hyperlink ref="AD142" r:id="rId663"/>
    <hyperlink ref="AD143" r:id="rId664"/>
    <hyperlink ref="AD356" r:id="rId665"/>
    <hyperlink ref="AD217" r:id="rId666"/>
    <hyperlink ref="AD315" r:id="rId667"/>
    <hyperlink ref="AD305" r:id="rId668"/>
    <hyperlink ref="AD296" r:id="rId669"/>
    <hyperlink ref="AD298" r:id="rId670"/>
    <hyperlink ref="AD297" r:id="rId671"/>
    <hyperlink ref="AD288" r:id="rId672"/>
    <hyperlink ref="AD290" r:id="rId673"/>
    <hyperlink ref="AD318" r:id="rId674"/>
    <hyperlink ref="AD291" r:id="rId675"/>
    <hyperlink ref="AD292" r:id="rId676"/>
    <hyperlink ref="AD281" r:id="rId677"/>
    <hyperlink ref="AD280" r:id="rId678"/>
    <hyperlink ref="AD279" r:id="rId679"/>
    <hyperlink ref="AD277" r:id="rId680"/>
    <hyperlink ref="AD278" r:id="rId681"/>
    <hyperlink ref="AD276" r:id="rId682"/>
    <hyperlink ref="AD316" r:id="rId683"/>
    <hyperlink ref="AD329" r:id="rId684"/>
    <hyperlink ref="AD330" r:id="rId685"/>
    <hyperlink ref="AD328" r:id="rId686"/>
    <hyperlink ref="AD307" r:id="rId687"/>
    <hyperlink ref="AD317" r:id="rId688"/>
    <hyperlink ref="AD319" r:id="rId689"/>
    <hyperlink ref="AD308" r:id="rId690"/>
    <hyperlink ref="AD324" r:id="rId691"/>
    <hyperlink ref="AD326" r:id="rId692"/>
    <hyperlink ref="AD325" r:id="rId693"/>
    <hyperlink ref="AD327" r:id="rId694"/>
    <hyperlink ref="AD323" r:id="rId695"/>
    <hyperlink ref="AD303" r:id="rId696"/>
    <hyperlink ref="AD304" r:id="rId697"/>
    <hyperlink ref="AD302" r:id="rId698"/>
    <hyperlink ref="AD312" r:id="rId699"/>
    <hyperlink ref="AD314" r:id="rId700"/>
    <hyperlink ref="AD313" r:id="rId701"/>
    <hyperlink ref="AD1213" r:id="rId702"/>
    <hyperlink ref="AD1206" r:id="rId703"/>
    <hyperlink ref="AD1205" r:id="rId704"/>
    <hyperlink ref="AD1204" r:id="rId705"/>
    <hyperlink ref="AD1293" r:id="rId706"/>
    <hyperlink ref="AD1294" r:id="rId707"/>
    <hyperlink ref="AD1207" r:id="rId708"/>
    <hyperlink ref="AD379" r:id="rId709"/>
    <hyperlink ref="AD195" r:id="rId710"/>
    <hyperlink ref="AD196" r:id="rId711"/>
    <hyperlink ref="AD189" r:id="rId712"/>
    <hyperlink ref="AD203" r:id="rId713"/>
    <hyperlink ref="AD197" r:id="rId714"/>
    <hyperlink ref="AD198" r:id="rId715"/>
    <hyperlink ref="AD184" r:id="rId716"/>
    <hyperlink ref="AD178" r:id="rId717"/>
    <hyperlink ref="AD183" r:id="rId718"/>
    <hyperlink ref="AD285" r:id="rId719"/>
    <hyperlink ref="AD221" r:id="rId720"/>
    <hyperlink ref="AD224" r:id="rId721"/>
    <hyperlink ref="AD216" r:id="rId722"/>
    <hyperlink ref="AD204" r:id="rId723"/>
    <hyperlink ref="AD211" r:id="rId724"/>
    <hyperlink ref="AD208" r:id="rId725"/>
    <hyperlink ref="AD209" r:id="rId726"/>
    <hyperlink ref="AD210" r:id="rId727"/>
    <hyperlink ref="AD212" r:id="rId728"/>
    <hyperlink ref="AD213" r:id="rId729"/>
    <hyperlink ref="AD214" r:id="rId730"/>
    <hyperlink ref="AD206" r:id="rId731"/>
    <hyperlink ref="AD207" r:id="rId732"/>
    <hyperlink ref="AD205" r:id="rId733"/>
    <hyperlink ref="AD226" r:id="rId734"/>
    <hyperlink ref="AD287" r:id="rId735"/>
    <hyperlink ref="AD192" r:id="rId736"/>
    <hyperlink ref="AD218" r:id="rId737"/>
    <hyperlink ref="AD227" r:id="rId738"/>
    <hyperlink ref="AD215" r:id="rId739"/>
    <hyperlink ref="AD225" r:id="rId740"/>
    <hyperlink ref="AD219" r:id="rId741"/>
    <hyperlink ref="AD220" r:id="rId742"/>
    <hyperlink ref="AD222" r:id="rId743"/>
    <hyperlink ref="AD378" r:id="rId744"/>
    <hyperlink ref="AD177" r:id="rId745"/>
    <hyperlink ref="AD1231" r:id="rId746"/>
    <hyperlink ref="AD1033" r:id="rId747"/>
    <hyperlink ref="AD1035" r:id="rId748"/>
    <hyperlink ref="AD1037" r:id="rId749"/>
    <hyperlink ref="AD1038" r:id="rId750"/>
    <hyperlink ref="AD1034" r:id="rId751"/>
    <hyperlink ref="AD1036" r:id="rId752"/>
    <hyperlink ref="AD1031" r:id="rId753"/>
    <hyperlink ref="AD1032" r:id="rId754"/>
    <hyperlink ref="AD1039" r:id="rId755"/>
    <hyperlink ref="AD1041" r:id="rId756"/>
    <hyperlink ref="AD1040" r:id="rId757"/>
    <hyperlink ref="AD1042" r:id="rId758"/>
    <hyperlink ref="AD1043" r:id="rId759"/>
    <hyperlink ref="AD1044" r:id="rId760"/>
    <hyperlink ref="AD1045" r:id="rId761"/>
    <hyperlink ref="AD1046" r:id="rId762"/>
    <hyperlink ref="AD1084" r:id="rId763"/>
    <hyperlink ref="AD1085" r:id="rId764"/>
    <hyperlink ref="AD1086" r:id="rId765"/>
    <hyperlink ref="AD1087" r:id="rId766"/>
    <hyperlink ref="AD1088" r:id="rId767"/>
    <hyperlink ref="AD1089" r:id="rId768"/>
    <hyperlink ref="AD1091" r:id="rId769"/>
    <hyperlink ref="AD1090" r:id="rId770"/>
    <hyperlink ref="AD1093" r:id="rId771"/>
    <hyperlink ref="AD1092" r:id="rId772"/>
    <hyperlink ref="AD1095" r:id="rId773"/>
    <hyperlink ref="AD1094" r:id="rId774"/>
    <hyperlink ref="AD1111" r:id="rId775"/>
    <hyperlink ref="AD1109" r:id="rId776"/>
    <hyperlink ref="AD1110" r:id="rId777"/>
    <hyperlink ref="AD1108" r:id="rId778"/>
    <hyperlink ref="AD1107" r:id="rId779"/>
    <hyperlink ref="AD1106" r:id="rId780"/>
    <hyperlink ref="AD1104" r:id="rId781"/>
    <hyperlink ref="AD1101" r:id="rId782"/>
    <hyperlink ref="AD1100" r:id="rId783"/>
    <hyperlink ref="AD1103" r:id="rId784"/>
    <hyperlink ref="AD1105" r:id="rId785"/>
    <hyperlink ref="AD1102" r:id="rId786"/>
    <hyperlink ref="AD1180" r:id="rId787"/>
    <hyperlink ref="AD1182" r:id="rId788"/>
    <hyperlink ref="AD1184" r:id="rId789"/>
    <hyperlink ref="AD1186" r:id="rId790"/>
    <hyperlink ref="AD1189" r:id="rId791"/>
    <hyperlink ref="AD1181" r:id="rId792"/>
    <hyperlink ref="AD1183" r:id="rId793"/>
    <hyperlink ref="AD1185" r:id="rId794"/>
    <hyperlink ref="AD1187" r:id="rId795"/>
    <hyperlink ref="AD1188" r:id="rId796"/>
    <hyperlink ref="AD1190" r:id="rId797"/>
    <hyperlink ref="AD1191" r:id="rId798"/>
    <hyperlink ref="AD1192" r:id="rId799"/>
    <hyperlink ref="AD1193" r:id="rId800"/>
    <hyperlink ref="AD1194" r:id="rId801"/>
    <hyperlink ref="AD1195" r:id="rId802"/>
    <hyperlink ref="AD1267" r:id="rId803"/>
    <hyperlink ref="AD1270" r:id="rId804"/>
    <hyperlink ref="AD508" r:id="rId805"/>
    <hyperlink ref="AD510" r:id="rId806"/>
    <hyperlink ref="AD512" r:id="rId807"/>
    <hyperlink ref="AD509" r:id="rId808"/>
    <hyperlink ref="AD511" r:id="rId809"/>
    <hyperlink ref="AD513" r:id="rId810"/>
    <hyperlink ref="AD514" r:id="rId811"/>
    <hyperlink ref="AD518" r:id="rId812"/>
    <hyperlink ref="AD520" r:id="rId813"/>
    <hyperlink ref="AD515" r:id="rId814"/>
    <hyperlink ref="AD519" r:id="rId815"/>
    <hyperlink ref="AD521" r:id="rId816"/>
    <hyperlink ref="AD523" r:id="rId817"/>
    <hyperlink ref="AD525" r:id="rId818"/>
    <hyperlink ref="AD527" r:id="rId819"/>
    <hyperlink ref="AD524" r:id="rId820"/>
    <hyperlink ref="AD526" r:id="rId821"/>
    <hyperlink ref="AD528" r:id="rId822"/>
    <hyperlink ref="AD529" r:id="rId823"/>
    <hyperlink ref="AD531" r:id="rId824"/>
    <hyperlink ref="AD533" r:id="rId825"/>
    <hyperlink ref="AD532" r:id="rId826"/>
    <hyperlink ref="AD530" r:id="rId827"/>
    <hyperlink ref="AD534" r:id="rId828"/>
    <hyperlink ref="AD517" r:id="rId829"/>
    <hyperlink ref="AD516" r:id="rId830"/>
    <hyperlink ref="AD522" r:id="rId831"/>
    <hyperlink ref="AD700" r:id="rId832"/>
    <hyperlink ref="AD702" r:id="rId833"/>
    <hyperlink ref="AD704" r:id="rId834"/>
    <hyperlink ref="AD698" r:id="rId835"/>
    <hyperlink ref="AD701" r:id="rId836"/>
    <hyperlink ref="AD703" r:id="rId837"/>
    <hyperlink ref="AD705" r:id="rId838"/>
    <hyperlink ref="AD706" r:id="rId839"/>
    <hyperlink ref="AD699" r:id="rId840"/>
    <hyperlink ref="AD171" r:id="rId841"/>
    <hyperlink ref="AD172" r:id="rId842"/>
    <hyperlink ref="AD554" r:id="rId843"/>
    <hyperlink ref="AD555" r:id="rId844"/>
    <hyperlink ref="AD106" r:id="rId845"/>
    <hyperlink ref="AD107" r:id="rId846"/>
    <hyperlink ref="AD108" r:id="rId847"/>
    <hyperlink ref="AD109" r:id="rId848"/>
    <hyperlink ref="AD110" r:id="rId849"/>
    <hyperlink ref="AD111" r:id="rId850"/>
    <hyperlink ref="AD112" r:id="rId851"/>
    <hyperlink ref="AD361" r:id="rId852"/>
    <hyperlink ref="AD362" r:id="rId853"/>
    <hyperlink ref="AD363" r:id="rId854"/>
    <hyperlink ref="AD366" r:id="rId855"/>
    <hyperlink ref="AD364" r:id="rId856"/>
    <hyperlink ref="AD365" r:id="rId857"/>
    <hyperlink ref="AD367" r:id="rId858"/>
    <hyperlink ref="AD370" r:id="rId859"/>
    <hyperlink ref="AD368" r:id="rId860"/>
    <hyperlink ref="AD371" r:id="rId861"/>
    <hyperlink ref="AD369" r:id="rId862"/>
    <hyperlink ref="AD229" r:id="rId863"/>
    <hyperlink ref="AD230" r:id="rId864"/>
    <hyperlink ref="AD231" r:id="rId865"/>
    <hyperlink ref="AD234" r:id="rId866"/>
    <hyperlink ref="AD233" r:id="rId867"/>
    <hyperlink ref="AD235" r:id="rId868"/>
    <hyperlink ref="AD237" r:id="rId869"/>
    <hyperlink ref="AD262" r:id="rId870"/>
    <hyperlink ref="AD263" r:id="rId871"/>
    <hyperlink ref="AD264" r:id="rId872"/>
    <hyperlink ref="AD266" r:id="rId873"/>
    <hyperlink ref="AD269" r:id="rId874"/>
    <hyperlink ref="AD271" r:id="rId875"/>
    <hyperlink ref="AD274" r:id="rId876"/>
    <hyperlink ref="AD273" r:id="rId877"/>
    <hyperlink ref="AD707" r:id="rId878"/>
    <hyperlink ref="AD536" r:id="rId879"/>
    <hyperlink ref="AD535" r:id="rId880"/>
    <hyperlink ref="AD540" r:id="rId881"/>
    <hyperlink ref="AD547" r:id="rId882"/>
    <hyperlink ref="AD548" r:id="rId883"/>
    <hyperlink ref="AD537" r:id="rId884"/>
    <hyperlink ref="AD539" r:id="rId885"/>
    <hyperlink ref="AD538" r:id="rId886"/>
    <hyperlink ref="AD549" r:id="rId887"/>
    <hyperlink ref="AD550" r:id="rId888"/>
    <hyperlink ref="AD551" r:id="rId889"/>
    <hyperlink ref="AD552" r:id="rId890"/>
    <hyperlink ref="AD553" r:id="rId891"/>
    <hyperlink ref="AD385" r:id="rId892"/>
    <hyperlink ref="AD386" r:id="rId893"/>
    <hyperlink ref="AD380" r:id="rId894"/>
    <hyperlink ref="AD382" r:id="rId895"/>
    <hyperlink ref="AD381" r:id="rId896"/>
    <hyperlink ref="AD383" r:id="rId897"/>
    <hyperlink ref="AD384" r:id="rId898"/>
    <hyperlink ref="AD560" r:id="rId899"/>
    <hyperlink ref="AD562" r:id="rId900"/>
    <hyperlink ref="AD564" r:id="rId901"/>
    <hyperlink ref="AD561" r:id="rId902"/>
    <hyperlink ref="AD563" r:id="rId903"/>
    <hyperlink ref="AD565" r:id="rId904"/>
    <hyperlink ref="AD566" r:id="rId905"/>
    <hyperlink ref="AD567" r:id="rId906"/>
    <hyperlink ref="AD568" r:id="rId907"/>
    <hyperlink ref="AD559" r:id="rId908"/>
    <hyperlink ref="AD556" r:id="rId909"/>
    <hyperlink ref="AD557" r:id="rId910"/>
    <hyperlink ref="AD558" r:id="rId911"/>
    <hyperlink ref="AD286" r:id="rId912"/>
    <hyperlink ref="AD289" r:id="rId913"/>
    <hyperlink ref="AD475" r:id="rId914"/>
    <hyperlink ref="AD473" r:id="rId915"/>
    <hyperlink ref="AD474" r:id="rId916"/>
    <hyperlink ref="AD476" r:id="rId917"/>
    <hyperlink ref="AD502" r:id="rId918"/>
    <hyperlink ref="AD490" r:id="rId919"/>
    <hyperlink ref="AD491" r:id="rId920"/>
    <hyperlink ref="AD493" r:id="rId921"/>
    <hyperlink ref="AD494" r:id="rId922"/>
    <hyperlink ref="AD430" r:id="rId923"/>
    <hyperlink ref="AD432" r:id="rId924"/>
    <hyperlink ref="AD483" r:id="rId925"/>
    <hyperlink ref="AD485" r:id="rId926"/>
    <hyperlink ref="AD487" r:id="rId927"/>
    <hyperlink ref="AD446" r:id="rId928"/>
    <hyperlink ref="AD447" r:id="rId929"/>
    <hyperlink ref="AD448" r:id="rId930"/>
    <hyperlink ref="AD449" r:id="rId931"/>
    <hyperlink ref="AD440" r:id="rId932"/>
    <hyperlink ref="AD541" r:id="rId933"/>
    <hyperlink ref="AD542" r:id="rId934"/>
    <hyperlink ref="AD543" r:id="rId935"/>
    <hyperlink ref="AD544" r:id="rId936"/>
    <hyperlink ref="AD545" r:id="rId937"/>
    <hyperlink ref="AD546" r:id="rId938"/>
    <hyperlink ref="AD372" r:id="rId939"/>
    <hyperlink ref="AD373" r:id="rId940"/>
    <hyperlink ref="AD376" r:id="rId941"/>
    <hyperlink ref="AD377" r:id="rId942"/>
    <hyperlink ref="AD467" r:id="rId943"/>
    <hyperlink ref="AD468" r:id="rId944"/>
    <hyperlink ref="AD469" r:id="rId945"/>
    <hyperlink ref="AD470" r:id="rId946"/>
    <hyperlink ref="AD471" r:id="rId947"/>
    <hyperlink ref="AD472" r:id="rId948"/>
    <hyperlink ref="AD743" r:id="rId949"/>
    <hyperlink ref="AD744" r:id="rId950"/>
    <hyperlink ref="AD745" r:id="rId951"/>
    <hyperlink ref="AD746" r:id="rId952"/>
    <hyperlink ref="AD747" r:id="rId953"/>
    <hyperlink ref="AD748" r:id="rId954"/>
    <hyperlink ref="AD749" r:id="rId955"/>
    <hyperlink ref="AD750" r:id="rId956"/>
    <hyperlink ref="AD751" r:id="rId957"/>
    <hyperlink ref="AD461" r:id="rId958"/>
    <hyperlink ref="AD462" r:id="rId959"/>
    <hyperlink ref="AD463" r:id="rId960"/>
    <hyperlink ref="AD464" r:id="rId961"/>
    <hyperlink ref="AD465" r:id="rId962"/>
    <hyperlink ref="AD466" r:id="rId963"/>
    <hyperlink ref="AD459" r:id="rId964"/>
    <hyperlink ref="AD460" r:id="rId965"/>
    <hyperlink ref="AD728" r:id="rId966"/>
    <hyperlink ref="AD731" r:id="rId967"/>
    <hyperlink ref="AD734" r:id="rId968"/>
    <hyperlink ref="AD737" r:id="rId969"/>
    <hyperlink ref="AD740" r:id="rId970"/>
    <hyperlink ref="AD451" r:id="rId971"/>
    <hyperlink ref="AD453" r:id="rId972"/>
    <hyperlink ref="AD452" r:id="rId973"/>
    <hyperlink ref="AD454" r:id="rId974"/>
    <hyperlink ref="AD455" r:id="rId975"/>
    <hyperlink ref="AD457" r:id="rId976"/>
    <hyperlink ref="AD456" r:id="rId977"/>
    <hyperlink ref="AD458" r:id="rId978"/>
    <hyperlink ref="AD711" r:id="rId979"/>
    <hyperlink ref="AD712" r:id="rId980"/>
    <hyperlink ref="AD716" r:id="rId981"/>
    <hyperlink ref="AD718" r:id="rId982"/>
    <hyperlink ref="AD720" r:id="rId983"/>
    <hyperlink ref="AD722" r:id="rId984"/>
    <hyperlink ref="AD149" r:id="rId985"/>
    <hyperlink ref="AD144" r:id="rId986"/>
    <hyperlink ref="AD146" r:id="rId987"/>
    <hyperlink ref="AD147" r:id="rId988"/>
    <hyperlink ref="AD588" r:id="rId989"/>
    <hyperlink ref="AD589" r:id="rId990"/>
    <hyperlink ref="AD605" r:id="rId991"/>
    <hyperlink ref="AD606" r:id="rId992"/>
    <hyperlink ref="AD590" r:id="rId993"/>
    <hyperlink ref="AD591" r:id="rId994"/>
    <hyperlink ref="AD592" r:id="rId995"/>
    <hyperlink ref="AD607" r:id="rId996"/>
    <hyperlink ref="AD608" r:id="rId997"/>
    <hyperlink ref="AD609" r:id="rId998"/>
    <hyperlink ref="AD397" r:id="rId999"/>
    <hyperlink ref="AD399" r:id="rId1000"/>
    <hyperlink ref="AD387" r:id="rId1001"/>
    <hyperlink ref="AD389" r:id="rId1002"/>
    <hyperlink ref="AD306" r:id="rId1003"/>
    <hyperlink ref="AD679" r:id="rId1004"/>
    <hyperlink ref="AD680" r:id="rId1005"/>
    <hyperlink ref="AD681" r:id="rId1006"/>
    <hyperlink ref="AD667" r:id="rId1007"/>
    <hyperlink ref="AD668" r:id="rId1008"/>
    <hyperlink ref="AD669" r:id="rId1009"/>
    <hyperlink ref="AD670" r:id="rId1010"/>
    <hyperlink ref="AD671" r:id="rId1011"/>
    <hyperlink ref="AD672" r:id="rId1012"/>
    <hyperlink ref="AD673" r:id="rId1013"/>
    <hyperlink ref="AD674" r:id="rId1014"/>
    <hyperlink ref="AD675" r:id="rId1015"/>
    <hyperlink ref="AD676" r:id="rId1016"/>
    <hyperlink ref="AD677" r:id="rId1017"/>
    <hyperlink ref="AD678" r:id="rId1018"/>
    <hyperlink ref="AD619" r:id="rId1019"/>
    <hyperlink ref="AD620" r:id="rId1020"/>
    <hyperlink ref="AD621" r:id="rId1021"/>
    <hyperlink ref="AD710" r:id="rId1022"/>
    <hyperlink ref="AD658" r:id="rId1023"/>
    <hyperlink ref="AD659" r:id="rId1024"/>
    <hyperlink ref="AD632" r:id="rId1025"/>
    <hyperlink ref="AD633" r:id="rId1026"/>
    <hyperlink ref="AD634" r:id="rId1027"/>
    <hyperlink ref="AD638" r:id="rId1028"/>
    <hyperlink ref="AD639" r:id="rId1029"/>
    <hyperlink ref="AD640" r:id="rId1030"/>
    <hyperlink ref="AD643" r:id="rId1031"/>
    <hyperlink ref="AD644" r:id="rId1032"/>
    <hyperlink ref="AD645" r:id="rId1033"/>
    <hyperlink ref="AD649" r:id="rId1034"/>
    <hyperlink ref="AD651" r:id="rId1035"/>
    <hyperlink ref="AD347" r:id="rId1036"/>
    <hyperlink ref="AD348" r:id="rId1037"/>
    <hyperlink ref="AD354" r:id="rId1038"/>
    <hyperlink ref="AD655" r:id="rId1039"/>
    <hyperlink ref="AD656" r:id="rId1040"/>
    <hyperlink ref="AD657" r:id="rId1041"/>
    <hyperlink ref="AD661" r:id="rId1042"/>
    <hyperlink ref="AD662" r:id="rId1043"/>
    <hyperlink ref="AD663" r:id="rId1044"/>
    <hyperlink ref="AD664" r:id="rId1045"/>
    <hyperlink ref="AD665" r:id="rId1046"/>
    <hyperlink ref="AD666" r:id="rId1047"/>
    <hyperlink ref="AD641" r:id="rId1048"/>
    <hyperlink ref="AD642" r:id="rId1049"/>
    <hyperlink ref="AD653" r:id="rId1050"/>
    <hyperlink ref="AD654" r:id="rId1051"/>
    <hyperlink ref="AD579" r:id="rId1052"/>
    <hyperlink ref="AD580" r:id="rId1053"/>
    <hyperlink ref="AD581" r:id="rId1054"/>
    <hyperlink ref="AD596" r:id="rId1055"/>
    <hyperlink ref="AD597" r:id="rId1056"/>
    <hyperlink ref="AD598" r:id="rId1057"/>
    <hyperlink ref="AD602" r:id="rId1058"/>
    <hyperlink ref="AD603" r:id="rId1059"/>
    <hyperlink ref="AD604" r:id="rId1060"/>
    <hyperlink ref="AD585" r:id="rId1061"/>
    <hyperlink ref="AD586" r:id="rId1062"/>
    <hyperlink ref="AD587" r:id="rId1063"/>
    <hyperlink ref="AD613" r:id="rId1064"/>
    <hyperlink ref="AD614" r:id="rId1065"/>
    <hyperlink ref="AD615" r:id="rId1066"/>
    <hyperlink ref="AD888" r:id="rId1067"/>
    <hyperlink ref="AD867" r:id="rId1068"/>
    <hyperlink ref="AD870" r:id="rId1069"/>
    <hyperlink ref="AD881" r:id="rId1070"/>
    <hyperlink ref="AD882" r:id="rId1071"/>
    <hyperlink ref="AD884" r:id="rId1072"/>
    <hyperlink ref="AD864" r:id="rId1073"/>
    <hyperlink ref="AD868" r:id="rId1074"/>
    <hyperlink ref="AD872" r:id="rId1075"/>
    <hyperlink ref="AD874" r:id="rId1076"/>
    <hyperlink ref="AD866" r:id="rId1077"/>
    <hyperlink ref="AD865" r:id="rId1078"/>
    <hyperlink ref="AD883" r:id="rId1079"/>
    <hyperlink ref="AD1196" r:id="rId1080"/>
    <hyperlink ref="AD1197" r:id="rId1081"/>
    <hyperlink ref="AD1198" r:id="rId1082"/>
    <hyperlink ref="AD1199" r:id="rId1083"/>
    <hyperlink ref="AD102" r:id="rId1084"/>
  </hyperlinks>
  <pageMargins left="0.7" right="0.7" top="0.75" bottom="0.75" header="0.3" footer="0.3"/>
  <pageSetup paperSize="9" orientation="portrait" horizontalDpi="1200" verticalDpi="1200" r:id="rId1085"/>
  <customProperties>
    <customPr name="_pios_id" r:id="rId1086"/>
  </customProperties>
  <drawing r:id="rId10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topLeftCell="A7" zoomScaleNormal="100" workbookViewId="0">
      <selection activeCell="C23" sqref="C23"/>
    </sheetView>
  </sheetViews>
  <sheetFormatPr defaultRowHeight="14.4" x14ac:dyDescent="0.3"/>
  <cols>
    <col min="2" max="2" width="36.77734375" bestFit="1" customWidth="1"/>
    <col min="3" max="8" width="16.5546875" customWidth="1"/>
    <col min="11" max="11" width="42.5546875" customWidth="1"/>
    <col min="12" max="17" width="17.77734375" customWidth="1"/>
  </cols>
  <sheetData>
    <row r="2" spans="1:17" x14ac:dyDescent="0.3">
      <c r="B2" s="17" t="s">
        <v>39</v>
      </c>
      <c r="C2" s="18">
        <v>1</v>
      </c>
    </row>
    <row r="3" spans="1:17" x14ac:dyDescent="0.3">
      <c r="B3" s="17" t="s">
        <v>40</v>
      </c>
      <c r="C3" s="18">
        <v>2</v>
      </c>
    </row>
    <row r="4" spans="1:17" x14ac:dyDescent="0.3">
      <c r="B4" s="17" t="s">
        <v>41</v>
      </c>
      <c r="C4" s="18">
        <v>3</v>
      </c>
    </row>
    <row r="5" spans="1:17" x14ac:dyDescent="0.3">
      <c r="B5" s="17" t="s">
        <v>42</v>
      </c>
      <c r="C5" s="18">
        <v>4</v>
      </c>
    </row>
    <row r="6" spans="1:17" x14ac:dyDescent="0.3">
      <c r="B6" s="17" t="s">
        <v>43</v>
      </c>
      <c r="C6" s="18">
        <v>5</v>
      </c>
    </row>
    <row r="7" spans="1:17" x14ac:dyDescent="0.3">
      <c r="B7" s="17" t="s">
        <v>44</v>
      </c>
      <c r="C7" s="18">
        <v>6</v>
      </c>
    </row>
    <row r="8" spans="1:17" x14ac:dyDescent="0.3">
      <c r="B8" s="17" t="s">
        <v>45</v>
      </c>
      <c r="C8" s="18">
        <v>7</v>
      </c>
    </row>
    <row r="9" spans="1:17" x14ac:dyDescent="0.3">
      <c r="J9" t="s">
        <v>70</v>
      </c>
    </row>
    <row r="10" spans="1:17" ht="57.6" x14ac:dyDescent="0.3">
      <c r="A10" s="19" t="s">
        <v>12</v>
      </c>
      <c r="B10" s="19" t="s">
        <v>46</v>
      </c>
      <c r="C10" s="19" t="s">
        <v>39</v>
      </c>
      <c r="D10" s="19" t="s">
        <v>40</v>
      </c>
      <c r="E10" s="19" t="s">
        <v>41</v>
      </c>
      <c r="F10" s="19" t="s">
        <v>42</v>
      </c>
      <c r="G10" s="19" t="s">
        <v>44</v>
      </c>
      <c r="H10" s="19" t="s">
        <v>45</v>
      </c>
      <c r="J10" s="21" t="s">
        <v>71</v>
      </c>
      <c r="K10" s="21" t="s">
        <v>84</v>
      </c>
      <c r="L10" s="21" t="s">
        <v>85</v>
      </c>
      <c r="M10" s="21" t="s">
        <v>86</v>
      </c>
      <c r="N10" s="21" t="s">
        <v>102</v>
      </c>
      <c r="O10" s="21" t="s">
        <v>87</v>
      </c>
      <c r="P10" s="21" t="s">
        <v>88</v>
      </c>
      <c r="Q10" s="21" t="s">
        <v>89</v>
      </c>
    </row>
    <row r="11" spans="1:17" x14ac:dyDescent="0.3">
      <c r="A11" s="18" t="s">
        <v>26</v>
      </c>
      <c r="B11" s="18" t="s">
        <v>58</v>
      </c>
      <c r="C11" s="20">
        <v>0.44</v>
      </c>
      <c r="D11" s="20">
        <v>0.44</v>
      </c>
      <c r="E11" s="20">
        <v>0.44</v>
      </c>
      <c r="F11" s="20">
        <v>0</v>
      </c>
      <c r="G11" s="20">
        <v>0.1</v>
      </c>
      <c r="H11" s="20">
        <v>0</v>
      </c>
      <c r="J11" s="18" t="s">
        <v>72</v>
      </c>
      <c r="K11" s="18" t="s">
        <v>90</v>
      </c>
      <c r="L11" s="20">
        <f t="shared" ref="L11:Q11" si="0">C11</f>
        <v>0.44</v>
      </c>
      <c r="M11" s="20">
        <f t="shared" si="0"/>
        <v>0.44</v>
      </c>
      <c r="N11" s="20">
        <f t="shared" si="0"/>
        <v>0.44</v>
      </c>
      <c r="O11" s="20">
        <f t="shared" si="0"/>
        <v>0</v>
      </c>
      <c r="P11" s="20">
        <f t="shared" si="0"/>
        <v>0.1</v>
      </c>
      <c r="Q11" s="20">
        <f t="shared" si="0"/>
        <v>0</v>
      </c>
    </row>
    <row r="12" spans="1:17" x14ac:dyDescent="0.3">
      <c r="A12" s="18" t="s">
        <v>47</v>
      </c>
      <c r="B12" s="18" t="s">
        <v>59</v>
      </c>
      <c r="C12" s="20">
        <v>0.44</v>
      </c>
      <c r="D12" s="20">
        <v>0.44</v>
      </c>
      <c r="E12" s="20">
        <v>0.44</v>
      </c>
      <c r="F12" s="20">
        <v>0</v>
      </c>
      <c r="G12" s="20">
        <v>0.1</v>
      </c>
      <c r="H12" s="20">
        <v>0</v>
      </c>
      <c r="J12" s="18" t="s">
        <v>73</v>
      </c>
      <c r="K12" s="18" t="s">
        <v>91</v>
      </c>
      <c r="L12" s="20">
        <f t="shared" ref="L12:L22" si="1">C12</f>
        <v>0.44</v>
      </c>
      <c r="M12" s="20">
        <f t="shared" ref="M12:M22" si="2">D12</f>
        <v>0.44</v>
      </c>
      <c r="N12" s="20">
        <f t="shared" ref="N12:N22" si="3">E12</f>
        <v>0.44</v>
      </c>
      <c r="O12" s="20">
        <f t="shared" ref="O12:O22" si="4">F12</f>
        <v>0</v>
      </c>
      <c r="P12" s="20">
        <f t="shared" ref="P12:P22" si="5">G12</f>
        <v>0.1</v>
      </c>
      <c r="Q12" s="20">
        <f t="shared" ref="Q12:Q22" si="6">H12</f>
        <v>0</v>
      </c>
    </row>
    <row r="13" spans="1:17" x14ac:dyDescent="0.3">
      <c r="A13" s="18" t="s">
        <v>48</v>
      </c>
      <c r="B13" s="18" t="s">
        <v>60</v>
      </c>
      <c r="C13" s="20">
        <v>0.44</v>
      </c>
      <c r="D13" s="20">
        <v>0</v>
      </c>
      <c r="E13" s="20">
        <v>0</v>
      </c>
      <c r="F13" s="20">
        <v>0</v>
      </c>
      <c r="G13" s="20">
        <v>0.1</v>
      </c>
      <c r="H13" s="20">
        <v>0</v>
      </c>
      <c r="J13" s="18" t="s">
        <v>74</v>
      </c>
      <c r="K13" s="18" t="s">
        <v>92</v>
      </c>
      <c r="L13" s="20">
        <f t="shared" si="1"/>
        <v>0.44</v>
      </c>
      <c r="M13" s="20">
        <f t="shared" si="2"/>
        <v>0</v>
      </c>
      <c r="N13" s="20">
        <f t="shared" si="3"/>
        <v>0</v>
      </c>
      <c r="O13" s="20">
        <f t="shared" si="4"/>
        <v>0</v>
      </c>
      <c r="P13" s="20">
        <f t="shared" si="5"/>
        <v>0.1</v>
      </c>
      <c r="Q13" s="20">
        <f t="shared" si="6"/>
        <v>0</v>
      </c>
    </row>
    <row r="14" spans="1:17" x14ac:dyDescent="0.3">
      <c r="A14" s="18" t="s">
        <v>49</v>
      </c>
      <c r="B14" s="18" t="s">
        <v>61</v>
      </c>
      <c r="C14" s="20">
        <v>0.44</v>
      </c>
      <c r="D14" s="20">
        <v>0</v>
      </c>
      <c r="E14" s="20">
        <v>0</v>
      </c>
      <c r="F14" s="20">
        <v>0</v>
      </c>
      <c r="G14" s="20">
        <v>0.1</v>
      </c>
      <c r="H14" s="20">
        <v>0</v>
      </c>
      <c r="J14" s="18" t="s">
        <v>75</v>
      </c>
      <c r="K14" s="18" t="s">
        <v>93</v>
      </c>
      <c r="L14" s="20">
        <f t="shared" si="1"/>
        <v>0.44</v>
      </c>
      <c r="M14" s="20">
        <f t="shared" si="2"/>
        <v>0</v>
      </c>
      <c r="N14" s="20">
        <f t="shared" si="3"/>
        <v>0</v>
      </c>
      <c r="O14" s="20">
        <f t="shared" si="4"/>
        <v>0</v>
      </c>
      <c r="P14" s="20">
        <f t="shared" si="5"/>
        <v>0.1</v>
      </c>
      <c r="Q14" s="20">
        <f t="shared" si="6"/>
        <v>0</v>
      </c>
    </row>
    <row r="15" spans="1:17" x14ac:dyDescent="0.3">
      <c r="A15" s="18" t="s">
        <v>50</v>
      </c>
      <c r="B15" s="18" t="s">
        <v>62</v>
      </c>
      <c r="C15" s="20">
        <v>0.3</v>
      </c>
      <c r="D15" s="20">
        <v>0</v>
      </c>
      <c r="E15" s="20">
        <v>0</v>
      </c>
      <c r="F15" s="20">
        <v>0</v>
      </c>
      <c r="G15" s="20">
        <v>0.1</v>
      </c>
      <c r="H15" s="20">
        <v>0.4</v>
      </c>
      <c r="J15" s="18" t="s">
        <v>76</v>
      </c>
      <c r="K15" s="18" t="s">
        <v>94</v>
      </c>
      <c r="L15" s="20">
        <f t="shared" si="1"/>
        <v>0.3</v>
      </c>
      <c r="M15" s="20">
        <f t="shared" si="2"/>
        <v>0</v>
      </c>
      <c r="N15" s="20">
        <f t="shared" si="3"/>
        <v>0</v>
      </c>
      <c r="O15" s="20">
        <f t="shared" si="4"/>
        <v>0</v>
      </c>
      <c r="P15" s="20">
        <f t="shared" si="5"/>
        <v>0.1</v>
      </c>
      <c r="Q15" s="20">
        <f t="shared" si="6"/>
        <v>0.4</v>
      </c>
    </row>
    <row r="16" spans="1:17" x14ac:dyDescent="0.3">
      <c r="A16" s="18" t="s">
        <v>51</v>
      </c>
      <c r="B16" s="18" t="s">
        <v>63</v>
      </c>
      <c r="C16" s="20">
        <v>0.2</v>
      </c>
      <c r="D16" s="20">
        <v>0</v>
      </c>
      <c r="E16" s="20">
        <v>0</v>
      </c>
      <c r="F16" s="20">
        <v>0.2</v>
      </c>
      <c r="G16" s="20">
        <v>0.1</v>
      </c>
      <c r="H16" s="20">
        <v>0</v>
      </c>
      <c r="J16" s="18" t="s">
        <v>77</v>
      </c>
      <c r="K16" s="18" t="s">
        <v>95</v>
      </c>
      <c r="L16" s="20">
        <f t="shared" si="1"/>
        <v>0.2</v>
      </c>
      <c r="M16" s="20">
        <f t="shared" si="2"/>
        <v>0</v>
      </c>
      <c r="N16" s="20">
        <f t="shared" si="3"/>
        <v>0</v>
      </c>
      <c r="O16" s="20">
        <f t="shared" si="4"/>
        <v>0.2</v>
      </c>
      <c r="P16" s="20">
        <f t="shared" si="5"/>
        <v>0.1</v>
      </c>
      <c r="Q16" s="20">
        <f t="shared" si="6"/>
        <v>0</v>
      </c>
    </row>
    <row r="17" spans="1:17" x14ac:dyDescent="0.3">
      <c r="A17" s="18" t="s">
        <v>52</v>
      </c>
      <c r="B17" s="18" t="s">
        <v>64</v>
      </c>
      <c r="C17" s="20">
        <v>0</v>
      </c>
      <c r="D17" s="20">
        <v>0</v>
      </c>
      <c r="E17" s="20">
        <v>0</v>
      </c>
      <c r="F17" s="20">
        <v>0.2</v>
      </c>
      <c r="G17" s="20">
        <v>0.1</v>
      </c>
      <c r="H17" s="20">
        <v>0</v>
      </c>
      <c r="J17" s="18" t="s">
        <v>78</v>
      </c>
      <c r="K17" s="18" t="s">
        <v>96</v>
      </c>
      <c r="L17" s="20">
        <f t="shared" si="1"/>
        <v>0</v>
      </c>
      <c r="M17" s="20">
        <f t="shared" si="2"/>
        <v>0</v>
      </c>
      <c r="N17" s="20">
        <f t="shared" si="3"/>
        <v>0</v>
      </c>
      <c r="O17" s="20">
        <f t="shared" si="4"/>
        <v>0.2</v>
      </c>
      <c r="P17" s="20">
        <f t="shared" si="5"/>
        <v>0.1</v>
      </c>
      <c r="Q17" s="20">
        <f t="shared" si="6"/>
        <v>0</v>
      </c>
    </row>
    <row r="18" spans="1:17" x14ac:dyDescent="0.3">
      <c r="A18" s="18" t="s">
        <v>53</v>
      </c>
      <c r="B18" s="18" t="s">
        <v>65</v>
      </c>
      <c r="C18" s="20">
        <v>0</v>
      </c>
      <c r="D18" s="20">
        <v>0</v>
      </c>
      <c r="E18" s="20">
        <v>0</v>
      </c>
      <c r="F18" s="20">
        <v>0.2</v>
      </c>
      <c r="G18" s="20">
        <v>0.1</v>
      </c>
      <c r="H18" s="20">
        <v>0</v>
      </c>
      <c r="J18" s="18" t="s">
        <v>79</v>
      </c>
      <c r="K18" s="18" t="s">
        <v>97</v>
      </c>
      <c r="L18" s="20">
        <f t="shared" si="1"/>
        <v>0</v>
      </c>
      <c r="M18" s="20">
        <f t="shared" si="2"/>
        <v>0</v>
      </c>
      <c r="N18" s="20">
        <f t="shared" si="3"/>
        <v>0</v>
      </c>
      <c r="O18" s="20">
        <f t="shared" si="4"/>
        <v>0.2</v>
      </c>
      <c r="P18" s="20">
        <f t="shared" si="5"/>
        <v>0.1</v>
      </c>
      <c r="Q18" s="20">
        <f t="shared" si="6"/>
        <v>0</v>
      </c>
    </row>
    <row r="19" spans="1:17" x14ac:dyDescent="0.3">
      <c r="A19" s="18" t="s">
        <v>54</v>
      </c>
      <c r="B19" s="18" t="s">
        <v>66</v>
      </c>
      <c r="C19" s="20">
        <v>0</v>
      </c>
      <c r="D19" s="20">
        <v>0</v>
      </c>
      <c r="E19" s="20">
        <v>0</v>
      </c>
      <c r="F19" s="20">
        <v>0.2</v>
      </c>
      <c r="G19" s="20">
        <v>0.1</v>
      </c>
      <c r="H19" s="20">
        <v>0.2</v>
      </c>
      <c r="J19" s="18" t="s">
        <v>80</v>
      </c>
      <c r="K19" s="18" t="s">
        <v>98</v>
      </c>
      <c r="L19" s="20">
        <f t="shared" si="1"/>
        <v>0</v>
      </c>
      <c r="M19" s="20">
        <f t="shared" si="2"/>
        <v>0</v>
      </c>
      <c r="N19" s="20">
        <f t="shared" si="3"/>
        <v>0</v>
      </c>
      <c r="O19" s="20">
        <f t="shared" si="4"/>
        <v>0.2</v>
      </c>
      <c r="P19" s="20">
        <f t="shared" si="5"/>
        <v>0.1</v>
      </c>
      <c r="Q19" s="20">
        <f t="shared" si="6"/>
        <v>0.2</v>
      </c>
    </row>
    <row r="20" spans="1:17" x14ac:dyDescent="0.3">
      <c r="A20" s="18" t="s">
        <v>55</v>
      </c>
      <c r="B20" s="18" t="s">
        <v>67</v>
      </c>
      <c r="C20" s="20">
        <v>0.35</v>
      </c>
      <c r="D20" s="20">
        <v>0</v>
      </c>
      <c r="E20" s="20">
        <v>0</v>
      </c>
      <c r="F20" s="20">
        <v>0</v>
      </c>
      <c r="G20" s="20">
        <v>0.1</v>
      </c>
      <c r="H20" s="20">
        <v>0.4</v>
      </c>
      <c r="J20" s="18" t="s">
        <v>81</v>
      </c>
      <c r="K20" s="18" t="s">
        <v>99</v>
      </c>
      <c r="L20" s="20">
        <f t="shared" si="1"/>
        <v>0.35</v>
      </c>
      <c r="M20" s="20">
        <f t="shared" si="2"/>
        <v>0</v>
      </c>
      <c r="N20" s="20">
        <f t="shared" si="3"/>
        <v>0</v>
      </c>
      <c r="O20" s="20">
        <f t="shared" si="4"/>
        <v>0</v>
      </c>
      <c r="P20" s="20">
        <f t="shared" si="5"/>
        <v>0.1</v>
      </c>
      <c r="Q20" s="20">
        <f t="shared" si="6"/>
        <v>0.4</v>
      </c>
    </row>
    <row r="21" spans="1:17" x14ac:dyDescent="0.3">
      <c r="A21" s="18" t="s">
        <v>56</v>
      </c>
      <c r="B21" s="18" t="s">
        <v>68</v>
      </c>
      <c r="C21" s="20">
        <v>0.44</v>
      </c>
      <c r="D21" s="20">
        <v>0.44</v>
      </c>
      <c r="E21" s="20">
        <v>0.44</v>
      </c>
      <c r="F21" s="20">
        <v>0.41</v>
      </c>
      <c r="G21" s="20">
        <v>0.1</v>
      </c>
      <c r="H21" s="20">
        <v>0</v>
      </c>
      <c r="J21" s="18" t="s">
        <v>82</v>
      </c>
      <c r="K21" s="18" t="s">
        <v>100</v>
      </c>
      <c r="L21" s="20">
        <f t="shared" si="1"/>
        <v>0.44</v>
      </c>
      <c r="M21" s="20">
        <f t="shared" si="2"/>
        <v>0.44</v>
      </c>
      <c r="N21" s="20">
        <f t="shared" si="3"/>
        <v>0.44</v>
      </c>
      <c r="O21" s="20">
        <f t="shared" si="4"/>
        <v>0.41</v>
      </c>
      <c r="P21" s="20">
        <f t="shared" si="5"/>
        <v>0.1</v>
      </c>
      <c r="Q21" s="20">
        <f t="shared" si="6"/>
        <v>0</v>
      </c>
    </row>
    <row r="22" spans="1:17" x14ac:dyDescent="0.3">
      <c r="A22" s="18" t="s">
        <v>57</v>
      </c>
      <c r="B22" s="18" t="s">
        <v>69</v>
      </c>
      <c r="C22" s="20">
        <v>0.44</v>
      </c>
      <c r="D22" s="20">
        <v>0.44</v>
      </c>
      <c r="E22" s="20">
        <v>0.44</v>
      </c>
      <c r="F22" s="20">
        <v>0.41</v>
      </c>
      <c r="G22" s="20">
        <v>0.1</v>
      </c>
      <c r="H22" s="20">
        <v>0</v>
      </c>
      <c r="J22" s="18" t="s">
        <v>83</v>
      </c>
      <c r="K22" s="18" t="s">
        <v>101</v>
      </c>
      <c r="L22" s="20">
        <f t="shared" si="1"/>
        <v>0.44</v>
      </c>
      <c r="M22" s="20">
        <f t="shared" si="2"/>
        <v>0.44</v>
      </c>
      <c r="N22" s="20">
        <f t="shared" si="3"/>
        <v>0.44</v>
      </c>
      <c r="O22" s="20">
        <f t="shared" si="4"/>
        <v>0.41</v>
      </c>
      <c r="P22" s="20">
        <f t="shared" si="5"/>
        <v>0.1</v>
      </c>
      <c r="Q22" s="20">
        <f t="shared" si="6"/>
        <v>0</v>
      </c>
    </row>
  </sheetData>
  <pageMargins left="0.7" right="0.7" top="0.75" bottom="0.75" header="0.3" footer="0.3"/>
  <pageSetup paperSize="9" orientation="portrait" horizontalDpi="1200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Lamps and Tradeline</vt:lpstr>
      <vt:lpstr>Discounts</vt:lpstr>
      <vt:lpstr>Partners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2024-10-15T10:29:12Z</dcterms:created>
  <dcterms:modified xsi:type="dcterms:W3CDTF">2024-10-15T10:29:17Z</dcterms:modified>
</cp:coreProperties>
</file>